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96" windowHeight="7524" activeTab="1"/>
  </bookViews>
  <sheets>
    <sheet name="1тарифы" sheetId="1" r:id="rId1"/>
    <sheet name="2тепло" sheetId="2" r:id="rId2"/>
  </sheets>
  <definedNames>
    <definedName name="_xlnm.Print_Titles" localSheetId="1">'2тепло'!$18:$18</definedName>
  </definedNames>
  <calcPr fullCalcOnLoad="1"/>
</workbook>
</file>

<file path=xl/sharedStrings.xml><?xml version="1.0" encoding="utf-8"?>
<sst xmlns="http://schemas.openxmlformats.org/spreadsheetml/2006/main" count="180" uniqueCount="142">
  <si>
    <t>Потери тепловой энергии при передаче по тепловым сетям</t>
  </si>
  <si>
    <t>Себестоимость производимых товаров (оказываемых услуг) по регулируемому виду деятельности, в т.ч.:</t>
  </si>
  <si>
    <t>расходы на покупаемую электрическую энергию (мощность), потребляемую оборудованием, используемым в технологическом процессе, в т.ч.:</t>
  </si>
  <si>
    <t>Наименование организации</t>
  </si>
  <si>
    <t>Наименование муниципального образования</t>
  </si>
  <si>
    <t>Адрес организации</t>
  </si>
  <si>
    <t>Ф.И.О. руководителя</t>
  </si>
  <si>
    <t>Контактный телефон ((код) номер телефона)</t>
  </si>
  <si>
    <t>ОГРН</t>
  </si>
  <si>
    <t>№ п/п</t>
  </si>
  <si>
    <t>Наименование показателя</t>
  </si>
  <si>
    <t>Единица измерения</t>
  </si>
  <si>
    <t>Значение показателя</t>
  </si>
  <si>
    <t>х</t>
  </si>
  <si>
    <t>2.1.</t>
  </si>
  <si>
    <t>2.2.</t>
  </si>
  <si>
    <t>Выручка от регулируемой деятельности</t>
  </si>
  <si>
    <t>тыс. руб.</t>
  </si>
  <si>
    <t>2.3.</t>
  </si>
  <si>
    <t>расходы на покупаемую тепловую энергию (мощность)</t>
  </si>
  <si>
    <t>руб./кВт·ч</t>
  </si>
  <si>
    <t>тыс. кВт·ч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</si>
  <si>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</si>
  <si>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</si>
  <si>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</si>
  <si>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</si>
  <si>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</si>
  <si>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2.4.</t>
  </si>
  <si>
    <t>Валовая прибыль от продажи товаров и услуг по регулируемому виду деятельности</t>
  </si>
  <si>
    <t>2.5.</t>
  </si>
  <si>
    <t>на финансирование мероприятий, предусмотренных инвестиционной программой регулируемой организации по развитию системы теплоснабжения</t>
  </si>
  <si>
    <t>2.6.</t>
  </si>
  <si>
    <t>2.7.</t>
  </si>
  <si>
    <t>2.8.</t>
  </si>
  <si>
    <t xml:space="preserve">Установленная тепловая мощность </t>
  </si>
  <si>
    <t>Гкал/ч</t>
  </si>
  <si>
    <t>2.9.</t>
  </si>
  <si>
    <t xml:space="preserve">Присоединенная нагрузка </t>
  </si>
  <si>
    <t>2.10.</t>
  </si>
  <si>
    <t>тыс. Гкал</t>
  </si>
  <si>
    <t>2.11.</t>
  </si>
  <si>
    <t>2.12.</t>
  </si>
  <si>
    <t>2.13.</t>
  </si>
  <si>
    <t>%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</si>
  <si>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</si>
  <si>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</si>
  <si>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</si>
  <si>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шт</t>
  </si>
  <si>
    <t>Количество тепловых пунктов</t>
  </si>
  <si>
    <t>Среднесписочная численность основного производственного персонала</t>
  </si>
  <si>
    <t>человек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</si>
  <si>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</si>
  <si>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</si>
  <si>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тыс. кВт·ч/Гкал</t>
  </si>
  <si>
    <t>Удельный расход холодной воды на единицу тепловой энергии, отпускаемой в тепловую сеть</t>
  </si>
  <si>
    <t>куб. м/Гкал</t>
  </si>
  <si>
    <t>4.1.</t>
  </si>
  <si>
    <t>Приложение № 2</t>
  </si>
  <si>
    <t>5.1.</t>
  </si>
  <si>
    <t>5.2.</t>
  </si>
  <si>
    <t>5.3.</t>
  </si>
  <si>
    <t>5.4.</t>
  </si>
  <si>
    <t>Объём потерь тепловой энергии при передаче по тепловым сетям</t>
  </si>
  <si>
    <t xml:space="preserve">Объем вырабатываемой тепловой энергии </t>
  </si>
  <si>
    <t>Объем покупаемой тепловой энергии</t>
  </si>
  <si>
    <t>Объем отпускаемой в сеть тепловой энергии</t>
  </si>
  <si>
    <t xml:space="preserve"> - объем, отпущенный по приборам учета </t>
  </si>
  <si>
    <t xml:space="preserve"> - объем, отпущенный по нормативам потребления (расчетным методом)</t>
  </si>
  <si>
    <t>Количество тепловых станций и котельных</t>
  </si>
  <si>
    <t>1.</t>
  </si>
  <si>
    <t>2.</t>
  </si>
  <si>
    <t>3.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</si>
  <si>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</si>
  <si>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</si>
  <si>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льготную дорогу основного производственного персонала</t>
  </si>
  <si>
    <t xml:space="preserve"> - расходы на оплату труда и отчисления на социальные нужды</t>
  </si>
  <si>
    <t>4.</t>
  </si>
  <si>
    <t>5.</t>
  </si>
  <si>
    <t>Изменение стоимости основных фондов</t>
  </si>
  <si>
    <t>6.</t>
  </si>
  <si>
    <t>7.</t>
  </si>
  <si>
    <t>8.</t>
  </si>
  <si>
    <t xml:space="preserve">общепроизводственные (цеховые) расходы, в т.ч.: </t>
  </si>
  <si>
    <t>общехозяйственные (управленческие) расходы, в т.ч.:</t>
  </si>
  <si>
    <t>Период представления информации (плановый (с указанием года), фактический (с указанием года))</t>
  </si>
  <si>
    <t>ИНН/КПП</t>
  </si>
  <si>
    <t>Чистая прибыль от регулируемого вида деятельности, в т.ч.:</t>
  </si>
  <si>
    <t>стоимость основных фондов на начало периода</t>
  </si>
  <si>
    <t>ввод в из эксплуатацию основных фондов</t>
  </si>
  <si>
    <t>вывод из эксплуатации основных фондов</t>
  </si>
  <si>
    <t>стоимость основных фондов на конец периода</t>
  </si>
  <si>
    <t>в сфере теплоснабжения и услуг по передаче тепловой энергии</t>
  </si>
  <si>
    <r>
      <t>руб/т(м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</si>
  <si>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 xml:space="preserve"> в т.ч. по каждому виду топлива:</t>
  </si>
  <si>
    <t>расходы на топливо</t>
  </si>
  <si>
    <t xml:space="preserve"> - объем приобретения </t>
  </si>
  <si>
    <t xml:space="preserve"> - цена за 1 единицу измерения</t>
  </si>
  <si>
    <t xml:space="preserve"> - способ приобретения</t>
  </si>
  <si>
    <t xml:space="preserve"> - средневзвешенная стоимость 1 кВт·ч</t>
  </si>
  <si>
    <t xml:space="preserve"> - объем приобретения электрической энергии</t>
  </si>
  <si>
    <t>9.</t>
  </si>
  <si>
    <t>10.</t>
  </si>
  <si>
    <t>11.</t>
  </si>
  <si>
    <t>12.</t>
  </si>
  <si>
    <t>13.</t>
  </si>
  <si>
    <t>Объем тепловой энергии, отпускаемой потребителям, в т.ч.:</t>
  </si>
  <si>
    <t>14.</t>
  </si>
  <si>
    <t>15.</t>
  </si>
  <si>
    <t>16.</t>
  </si>
  <si>
    <t>17.</t>
  </si>
  <si>
    <t>18.</t>
  </si>
  <si>
    <t>19.</t>
  </si>
  <si>
    <t>кг у.т./Гкал</t>
  </si>
  <si>
    <t>20.</t>
  </si>
  <si>
    <t>21.</t>
  </si>
  <si>
    <t>Приложение № 1</t>
  </si>
  <si>
    <t>к Приказу КГРЦТ НАО</t>
  </si>
  <si>
    <t>Наименование установленного тарифа (надбавки)</t>
  </si>
  <si>
    <t>Велична установленного тарифа (надбавки)</t>
  </si>
  <si>
    <t>Наименование регулируещего органа, принявшего решение об утверждении тарифов (надбавок)</t>
  </si>
  <si>
    <t>Вид правового акта, его номер и дата принятия</t>
  </si>
  <si>
    <t>Срок действия тарифа (надбавки)</t>
  </si>
  <si>
    <t>Источник официального  опубликования решения</t>
  </si>
  <si>
    <t>деятельности регулируемых организаций</t>
  </si>
  <si>
    <t xml:space="preserve">Информация об основных показателях финансово-хозяйственной </t>
  </si>
  <si>
    <t>руб./Гкал</t>
  </si>
  <si>
    <t>Приказ № 58 от 21.12.2011</t>
  </si>
  <si>
    <t>01.01.2012 - 31.12.2012</t>
  </si>
  <si>
    <t>№ 58 от 21.12.2011</t>
  </si>
  <si>
    <t>ООО "РН-Северная нефть"</t>
  </si>
  <si>
    <t>169710, Республика Коми,
г. Усинск, ул. Приполярная,  1</t>
  </si>
  <si>
    <t>Нестеренко Сергей Михайлович</t>
  </si>
  <si>
    <t>(82144) 27-5-66</t>
  </si>
  <si>
    <t>1106019518 / 112250001</t>
  </si>
  <si>
    <t>плановый (2012 г.)</t>
  </si>
  <si>
    <t>Комитет по государственному регулированию цен Ненецкого автономного округа</t>
  </si>
  <si>
    <t xml:space="preserve">Потребители, оплачивающие производство и передачу тепловой энергии                            </t>
  </si>
  <si>
    <t>1.1.</t>
  </si>
  <si>
    <t>одноставочный тариф, руб./Гкал (без учёта НДС)</t>
  </si>
  <si>
    <t>Информация о ценах (тарифах) на регулируемые товары и услуги и надбавках к этим ценам (тарифам), предоставляемых
ООО "РН Северная нефть" потребителям Ненецкого автономного округа в 2012 году.</t>
  </si>
  <si>
    <t xml:space="preserve">Общественно-политическая газета "Нярьяна вындер" № 145 от 27.12.2011 </t>
  </si>
  <si>
    <r>
      <t>тонн, м</t>
    </r>
    <r>
      <rPr>
        <vertAlign val="superscript"/>
        <sz val="12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</si>
</sst>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&quot;р.&quot;"/>
    <numFmt numFmtId="185" formatCode="[$-FC19]d\ mmmm\ yyyy\ &quot;г.&quot;"/>
    <numFmt numFmtId="186" formatCode="#,##0.000"/>
    <numFmt numFmtId="187" formatCode="0.0"/>
    <numFmt numFmtId="188" formatCode="#,##0.0000"/>
    <numFmt numFmtId="189" formatCode="#,##0.00000"/>
    <numFmt numFmtId="190" formatCode="#,##0.000000"/>
    <numFmt numFmtId="191" formatCode="0.0000"/>
    <numFmt numFmtId="192" formatCode="0.000"/>
    <numFmt numFmtId="193" formatCode="0.00000000"/>
    <numFmt numFmtId="194" formatCode="0.0000000"/>
    <numFmt numFmtId="195" formatCode="0.000000"/>
    <numFmt numFmtId="196" formatCode="0.0000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vertAlign val="superscript"/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17" fontId="1" fillId="0" borderId="10" xfId="0" applyNumberFormat="1" applyFont="1" applyBorder="1" applyAlignment="1">
      <alignment vertical="top" wrapText="1"/>
    </xf>
    <xf numFmtId="0" fontId="1" fillId="0" borderId="0" xfId="53" applyFont="1" applyAlignment="1">
      <alignment horizontal="right"/>
      <protection/>
    </xf>
    <xf numFmtId="4" fontId="1" fillId="0" borderId="10" xfId="0" applyNumberFormat="1" applyFont="1" applyBorder="1" applyAlignment="1">
      <alignment wrapText="1"/>
    </xf>
    <xf numFmtId="186" fontId="1" fillId="0" borderId="10" xfId="0" applyNumberFormat="1" applyFont="1" applyBorder="1" applyAlignment="1">
      <alignment wrapText="1"/>
    </xf>
    <xf numFmtId="0" fontId="5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52" applyFont="1" applyBorder="1" applyAlignment="1">
      <alignment wrapText="1"/>
      <protection/>
    </xf>
    <xf numFmtId="0" fontId="5" fillId="0" borderId="11" xfId="52" applyFont="1" applyBorder="1" applyAlignment="1">
      <alignment horizontal="centerContinuous" vertical="center" wrapText="1"/>
      <protection/>
    </xf>
    <xf numFmtId="0" fontId="1" fillId="0" borderId="11" xfId="52" applyFont="1" applyBorder="1" applyAlignment="1">
      <alignment horizontal="centerContinuous" wrapText="1"/>
      <protection/>
    </xf>
    <xf numFmtId="0" fontId="1" fillId="0" borderId="12" xfId="0" applyFont="1" applyBorder="1" applyAlignment="1">
      <alignment wrapText="1"/>
    </xf>
    <xf numFmtId="0" fontId="1" fillId="0" borderId="0" xfId="53" applyFont="1">
      <alignment/>
      <protection/>
    </xf>
    <xf numFmtId="0" fontId="1" fillId="0" borderId="0" xfId="53" applyFont="1" applyAlignment="1">
      <alignment horizontal="right"/>
      <protection/>
    </xf>
    <xf numFmtId="0" fontId="1" fillId="0" borderId="0" xfId="52" applyFont="1" applyBorder="1" applyAlignment="1">
      <alignment horizontal="center" wrapText="1"/>
      <protection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wrapText="1"/>
    </xf>
    <xf numFmtId="16" fontId="1" fillId="0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1" fillId="0" borderId="10" xfId="52" applyFont="1" applyFill="1" applyBorder="1" applyAlignment="1" applyProtection="1">
      <alignment horizontal="center" vertical="center"/>
      <protection locked="0"/>
    </xf>
    <xf numFmtId="4" fontId="1" fillId="0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10" xfId="52" applyFont="1" applyFill="1" applyBorder="1" applyAlignment="1" applyProtection="1">
      <alignment horizontal="center" vertical="center" wrapText="1" shrinkToFit="1"/>
      <protection locked="0"/>
    </xf>
    <xf numFmtId="0" fontId="1" fillId="0" borderId="0" xfId="53" applyFont="1" applyAlignment="1">
      <alignment horizontal="center" vertical="center"/>
      <protection/>
    </xf>
    <xf numFmtId="1" fontId="1" fillId="0" borderId="0" xfId="0" applyNumberFormat="1" applyFont="1" applyAlignment="1">
      <alignment horizontal="center" wrapText="1"/>
    </xf>
    <xf numFmtId="187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189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CAODMFKT (просмотрен)" xfId="52"/>
    <cellStyle name="Обычный_пост.114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zoomScalePageLayoutView="0" workbookViewId="0" topLeftCell="A1">
      <selection activeCell="G12" sqref="G12"/>
    </sheetView>
  </sheetViews>
  <sheetFormatPr defaultColWidth="9.125" defaultRowHeight="12.75"/>
  <cols>
    <col min="1" max="1" width="4.875" style="24" customWidth="1"/>
    <col min="2" max="2" width="19.375" style="24" customWidth="1"/>
    <col min="3" max="3" width="12.50390625" style="24" customWidth="1"/>
    <col min="4" max="4" width="17.50390625" style="24" customWidth="1"/>
    <col min="5" max="5" width="23.25390625" style="24" customWidth="1"/>
    <col min="6" max="6" width="15.875" style="24" customWidth="1"/>
    <col min="7" max="7" width="12.50390625" style="24" customWidth="1"/>
    <col min="8" max="8" width="16.625" style="24" customWidth="1"/>
    <col min="9" max="16384" width="9.125" style="24" customWidth="1"/>
  </cols>
  <sheetData>
    <row r="1" ht="15">
      <c r="H1" s="25" t="s">
        <v>115</v>
      </c>
    </row>
    <row r="2" ht="15">
      <c r="H2" s="25" t="s">
        <v>116</v>
      </c>
    </row>
    <row r="3" ht="15">
      <c r="H3" s="25" t="s">
        <v>128</v>
      </c>
    </row>
    <row r="6" spans="1:10" ht="33" customHeight="1">
      <c r="A6" s="26" t="s">
        <v>139</v>
      </c>
      <c r="B6" s="26"/>
      <c r="C6" s="26"/>
      <c r="D6" s="26"/>
      <c r="E6" s="26"/>
      <c r="F6" s="26"/>
      <c r="G6" s="26"/>
      <c r="H6" s="26"/>
      <c r="I6" s="20"/>
      <c r="J6" s="20"/>
    </row>
    <row r="7" spans="1:6" ht="15">
      <c r="A7" s="21"/>
      <c r="B7" s="21"/>
      <c r="C7" s="21"/>
      <c r="D7" s="21"/>
      <c r="E7" s="21"/>
      <c r="F7" s="22"/>
    </row>
    <row r="8" spans="1:8" ht="78">
      <c r="A8" s="5" t="s">
        <v>9</v>
      </c>
      <c r="B8" s="5" t="s">
        <v>117</v>
      </c>
      <c r="C8" s="5" t="s">
        <v>11</v>
      </c>
      <c r="D8" s="5" t="s">
        <v>118</v>
      </c>
      <c r="E8" s="5" t="s">
        <v>119</v>
      </c>
      <c r="F8" s="5" t="s">
        <v>120</v>
      </c>
      <c r="G8" s="5" t="s">
        <v>121</v>
      </c>
      <c r="H8" s="5" t="s">
        <v>122</v>
      </c>
    </row>
    <row r="9" spans="1:8" ht="15">
      <c r="A9" s="17">
        <v>1</v>
      </c>
      <c r="B9" s="23" t="s">
        <v>136</v>
      </c>
      <c r="C9" s="27"/>
      <c r="D9" s="27"/>
      <c r="E9" s="27"/>
      <c r="F9" s="27"/>
      <c r="G9" s="27"/>
      <c r="H9" s="28"/>
    </row>
    <row r="10" spans="1:8" s="34" customFormat="1" ht="78">
      <c r="A10" s="29" t="s">
        <v>137</v>
      </c>
      <c r="B10" s="30" t="s">
        <v>138</v>
      </c>
      <c r="C10" s="31" t="s">
        <v>125</v>
      </c>
      <c r="D10" s="32">
        <v>4097</v>
      </c>
      <c r="E10" s="33" t="s">
        <v>135</v>
      </c>
      <c r="F10" s="30" t="s">
        <v>126</v>
      </c>
      <c r="G10" s="30" t="s">
        <v>127</v>
      </c>
      <c r="H10" s="30" t="s">
        <v>140</v>
      </c>
    </row>
  </sheetData>
  <sheetProtection/>
  <mergeCells count="2">
    <mergeCell ref="A6:H6"/>
    <mergeCell ref="B9:H9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SheetLayoutView="100" zoomScalePageLayoutView="0" workbookViewId="0" topLeftCell="A9">
      <selection activeCell="F69" sqref="F69"/>
    </sheetView>
  </sheetViews>
  <sheetFormatPr defaultColWidth="9.125" defaultRowHeight="12.75"/>
  <cols>
    <col min="1" max="1" width="5.875" style="2" customWidth="1"/>
    <col min="2" max="2" width="54.50390625" style="2" customWidth="1"/>
    <col min="3" max="3" width="14.875" style="2" customWidth="1"/>
    <col min="4" max="4" width="16.00390625" style="2" customWidth="1"/>
    <col min="5" max="16384" width="9.125" style="2" customWidth="1"/>
  </cols>
  <sheetData>
    <row r="1" ht="12.75" customHeight="1">
      <c r="D1" s="14" t="s">
        <v>57</v>
      </c>
    </row>
    <row r="2" ht="12.75" customHeight="1">
      <c r="D2" s="14" t="s">
        <v>116</v>
      </c>
    </row>
    <row r="3" ht="12.75" customHeight="1">
      <c r="D3" s="14" t="s">
        <v>128</v>
      </c>
    </row>
    <row r="4" ht="10.5" customHeight="1">
      <c r="D4" s="14"/>
    </row>
    <row r="5" spans="1:4" ht="12.75" customHeight="1">
      <c r="A5" s="18" t="s">
        <v>124</v>
      </c>
      <c r="B5" s="18"/>
      <c r="C5" s="18"/>
      <c r="D5" s="18"/>
    </row>
    <row r="6" spans="1:4" ht="14.25" customHeight="1">
      <c r="A6" s="18" t="s">
        <v>123</v>
      </c>
      <c r="B6" s="18"/>
      <c r="C6" s="18"/>
      <c r="D6" s="18"/>
    </row>
    <row r="7" spans="1:4" ht="14.25" customHeight="1">
      <c r="A7" s="19" t="s">
        <v>91</v>
      </c>
      <c r="B7" s="19"/>
      <c r="C7" s="19"/>
      <c r="D7" s="19"/>
    </row>
    <row r="8" spans="1:4" ht="9.75" customHeight="1">
      <c r="A8" s="4"/>
      <c r="B8" s="3"/>
      <c r="C8" s="3"/>
      <c r="D8" s="3"/>
    </row>
    <row r="9" spans="1:4" ht="14.25" customHeight="1">
      <c r="A9" s="4"/>
      <c r="B9" s="4" t="s">
        <v>3</v>
      </c>
      <c r="C9" s="18" t="s">
        <v>129</v>
      </c>
      <c r="D9" s="18"/>
    </row>
    <row r="10" spans="1:4" ht="14.25" customHeight="1">
      <c r="A10" s="4"/>
      <c r="B10" s="4" t="s">
        <v>4</v>
      </c>
      <c r="C10" s="18"/>
      <c r="D10" s="18"/>
    </row>
    <row r="11" spans="1:4" ht="27.75" customHeight="1">
      <c r="A11" s="4"/>
      <c r="B11" s="4" t="s">
        <v>5</v>
      </c>
      <c r="C11" s="18" t="s">
        <v>130</v>
      </c>
      <c r="D11" s="18"/>
    </row>
    <row r="12" spans="1:4" ht="34.5" customHeight="1">
      <c r="A12" s="4"/>
      <c r="B12" s="4" t="s">
        <v>6</v>
      </c>
      <c r="C12" s="18" t="s">
        <v>131</v>
      </c>
      <c r="D12" s="18"/>
    </row>
    <row r="13" spans="1:4" ht="14.25" customHeight="1">
      <c r="A13" s="4"/>
      <c r="B13" s="4" t="s">
        <v>7</v>
      </c>
      <c r="C13" s="18" t="s">
        <v>132</v>
      </c>
      <c r="D13" s="18"/>
    </row>
    <row r="14" spans="1:4" ht="14.25" customHeight="1">
      <c r="A14" s="4"/>
      <c r="B14" s="4" t="s">
        <v>85</v>
      </c>
      <c r="C14" s="18" t="s">
        <v>133</v>
      </c>
      <c r="D14" s="18"/>
    </row>
    <row r="15" spans="1:4" ht="14.25" customHeight="1">
      <c r="A15" s="4"/>
      <c r="B15" s="4" t="s">
        <v>8</v>
      </c>
      <c r="C15" s="35">
        <v>1051100788045</v>
      </c>
      <c r="D15" s="35"/>
    </row>
    <row r="16" spans="1:4" ht="30.75">
      <c r="A16" s="4"/>
      <c r="B16" s="4" t="s">
        <v>84</v>
      </c>
      <c r="C16" s="18" t="s">
        <v>134</v>
      </c>
      <c r="D16" s="18"/>
    </row>
    <row r="17" spans="1:4" ht="9" customHeight="1">
      <c r="A17" s="4"/>
      <c r="B17" s="4"/>
      <c r="C17" s="4"/>
      <c r="D17" s="4"/>
    </row>
    <row r="18" spans="1:4" ht="30.75">
      <c r="A18" s="7" t="s">
        <v>9</v>
      </c>
      <c r="B18" s="7" t="s">
        <v>10</v>
      </c>
      <c r="C18" s="7" t="s">
        <v>11</v>
      </c>
      <c r="D18" s="7" t="s">
        <v>12</v>
      </c>
    </row>
    <row r="19" spans="1:4" ht="15">
      <c r="A19" s="9" t="s">
        <v>69</v>
      </c>
      <c r="B19" s="6" t="s">
        <v>16</v>
      </c>
      <c r="C19" s="7" t="s">
        <v>17</v>
      </c>
      <c r="D19" s="15">
        <v>14665.451810125578</v>
      </c>
    </row>
    <row r="20" spans="1:4" ht="30.75">
      <c r="A20" s="9" t="s">
        <v>70</v>
      </c>
      <c r="B20" s="6" t="s">
        <v>1</v>
      </c>
      <c r="C20" s="7" t="s">
        <v>17</v>
      </c>
      <c r="D20" s="15">
        <f>SUM(D22,D27,D30:D36,D38,D40:D41)</f>
        <v>14663.13671712815</v>
      </c>
    </row>
    <row r="21" spans="1:4" ht="15" customHeight="1">
      <c r="A21" s="10" t="s">
        <v>14</v>
      </c>
      <c r="B21" s="6" t="s">
        <v>19</v>
      </c>
      <c r="C21" s="7" t="s">
        <v>17</v>
      </c>
      <c r="D21" s="15"/>
    </row>
    <row r="22" spans="1:4" ht="15">
      <c r="A22" s="10" t="s">
        <v>15</v>
      </c>
      <c r="B22" s="6" t="s">
        <v>94</v>
      </c>
      <c r="C22" s="7" t="s">
        <v>17</v>
      </c>
      <c r="D22" s="15">
        <f>D24*D25/1000</f>
        <v>475.99478079999994</v>
      </c>
    </row>
    <row r="23" spans="1:4" ht="15">
      <c r="A23" s="9"/>
      <c r="B23" s="6" t="s">
        <v>93</v>
      </c>
      <c r="C23" s="7"/>
      <c r="D23" s="6"/>
    </row>
    <row r="24" spans="1:4" ht="18">
      <c r="A24" s="9"/>
      <c r="B24" s="6" t="s">
        <v>95</v>
      </c>
      <c r="C24" s="7" t="s">
        <v>141</v>
      </c>
      <c r="D24" s="15">
        <v>642.88</v>
      </c>
    </row>
    <row r="25" spans="1:4" ht="18">
      <c r="A25" s="9"/>
      <c r="B25" s="6" t="s">
        <v>96</v>
      </c>
      <c r="C25" s="7" t="s">
        <v>92</v>
      </c>
      <c r="D25" s="6">
        <v>740.41</v>
      </c>
    </row>
    <row r="26" spans="1:4" ht="15">
      <c r="A26" s="9"/>
      <c r="B26" s="6" t="s">
        <v>97</v>
      </c>
      <c r="C26" s="7" t="s">
        <v>13</v>
      </c>
      <c r="D26" s="6"/>
    </row>
    <row r="27" spans="1:4" ht="46.5">
      <c r="A27" s="9" t="s">
        <v>18</v>
      </c>
      <c r="B27" s="6" t="s">
        <v>2</v>
      </c>
      <c r="C27" s="7" t="s">
        <v>17</v>
      </c>
      <c r="D27" s="37">
        <v>0</v>
      </c>
    </row>
    <row r="28" spans="1:4" ht="15">
      <c r="A28" s="9"/>
      <c r="B28" s="6" t="s">
        <v>98</v>
      </c>
      <c r="C28" s="7" t="s">
        <v>20</v>
      </c>
      <c r="D28" s="6"/>
    </row>
    <row r="29" spans="1:4" ht="15">
      <c r="A29" s="9"/>
      <c r="B29" s="6" t="s">
        <v>99</v>
      </c>
      <c r="C29" s="7" t="s">
        <v>21</v>
      </c>
      <c r="D29" s="6"/>
    </row>
    <row r="30" spans="1:4" ht="30.75">
      <c r="A30" s="9" t="s">
        <v>27</v>
      </c>
      <c r="B30" s="6" t="s">
        <v>22</v>
      </c>
      <c r="C30" s="7" t="s">
        <v>17</v>
      </c>
      <c r="D30" s="37">
        <v>0</v>
      </c>
    </row>
    <row r="31" spans="1:4" ht="30.75">
      <c r="A31" s="9" t="s">
        <v>29</v>
      </c>
      <c r="B31" s="6" t="s">
        <v>23</v>
      </c>
      <c r="C31" s="7" t="s">
        <v>17</v>
      </c>
      <c r="D31" s="37">
        <v>0</v>
      </c>
    </row>
    <row r="32" spans="1:4" ht="30.75">
      <c r="A32" s="9" t="s">
        <v>31</v>
      </c>
      <c r="B32" s="11" t="s">
        <v>72</v>
      </c>
      <c r="C32" s="7" t="s">
        <v>17</v>
      </c>
      <c r="D32" s="37">
        <v>0</v>
      </c>
    </row>
    <row r="33" spans="1:4" ht="30.75">
      <c r="A33" s="9" t="s">
        <v>32</v>
      </c>
      <c r="B33" s="11" t="s">
        <v>73</v>
      </c>
      <c r="C33" s="7" t="s">
        <v>17</v>
      </c>
      <c r="D33" s="37">
        <v>0</v>
      </c>
    </row>
    <row r="34" spans="1:4" ht="30.75">
      <c r="A34" s="9" t="s">
        <v>33</v>
      </c>
      <c r="B34" s="11" t="s">
        <v>74</v>
      </c>
      <c r="C34" s="7" t="s">
        <v>17</v>
      </c>
      <c r="D34" s="37">
        <v>0</v>
      </c>
    </row>
    <row r="35" spans="1:4" ht="46.5">
      <c r="A35" s="9" t="s">
        <v>36</v>
      </c>
      <c r="B35" s="6" t="s">
        <v>24</v>
      </c>
      <c r="C35" s="7" t="s">
        <v>17</v>
      </c>
      <c r="D35" s="6">
        <f>72.98+1260.78</f>
        <v>1333.76</v>
      </c>
    </row>
    <row r="36" spans="1:4" ht="15">
      <c r="A36" s="9" t="s">
        <v>38</v>
      </c>
      <c r="B36" s="6" t="s">
        <v>82</v>
      </c>
      <c r="C36" s="7" t="s">
        <v>17</v>
      </c>
      <c r="D36" s="37">
        <v>0</v>
      </c>
    </row>
    <row r="37" spans="1:4" ht="30.75">
      <c r="A37" s="9"/>
      <c r="B37" s="6" t="s">
        <v>75</v>
      </c>
      <c r="C37" s="7" t="s">
        <v>17</v>
      </c>
      <c r="D37" s="12"/>
    </row>
    <row r="38" spans="1:4" ht="15">
      <c r="A38" s="9" t="s">
        <v>40</v>
      </c>
      <c r="B38" s="6" t="s">
        <v>83</v>
      </c>
      <c r="C38" s="7" t="s">
        <v>17</v>
      </c>
      <c r="D38" s="37">
        <v>0</v>
      </c>
    </row>
    <row r="39" spans="1:4" ht="30.75">
      <c r="A39" s="9"/>
      <c r="B39" s="6" t="s">
        <v>75</v>
      </c>
      <c r="C39" s="7" t="s">
        <v>17</v>
      </c>
      <c r="D39" s="12"/>
    </row>
    <row r="40" spans="1:4" ht="32.25" customHeight="1">
      <c r="A40" s="9" t="s">
        <v>41</v>
      </c>
      <c r="B40" s="11" t="s">
        <v>25</v>
      </c>
      <c r="C40" s="7" t="s">
        <v>17</v>
      </c>
      <c r="D40" s="39">
        <v>12853.381936328151</v>
      </c>
    </row>
    <row r="41" spans="1:4" ht="64.5" customHeight="1">
      <c r="A41" s="13" t="s">
        <v>42</v>
      </c>
      <c r="B41" s="11" t="s">
        <v>26</v>
      </c>
      <c r="C41" s="7" t="s">
        <v>17</v>
      </c>
      <c r="D41" s="37">
        <v>0</v>
      </c>
    </row>
    <row r="42" spans="1:4" ht="30.75">
      <c r="A42" s="9" t="s">
        <v>71</v>
      </c>
      <c r="B42" s="6" t="s">
        <v>28</v>
      </c>
      <c r="C42" s="7" t="s">
        <v>17</v>
      </c>
      <c r="D42" s="15">
        <f>D19-D20</f>
        <v>2.3150929974272003</v>
      </c>
    </row>
    <row r="43" spans="1:4" ht="30.75">
      <c r="A43" s="9" t="s">
        <v>76</v>
      </c>
      <c r="B43" s="6" t="s">
        <v>86</v>
      </c>
      <c r="C43" s="7" t="s">
        <v>17</v>
      </c>
      <c r="D43" s="37">
        <f>D42-D42*20%</f>
        <v>1.8520743979417602</v>
      </c>
    </row>
    <row r="44" spans="1:4" ht="46.5">
      <c r="A44" s="9" t="s">
        <v>56</v>
      </c>
      <c r="B44" s="6" t="s">
        <v>30</v>
      </c>
      <c r="C44" s="7" t="s">
        <v>17</v>
      </c>
      <c r="D44" s="36">
        <v>0</v>
      </c>
    </row>
    <row r="45" spans="1:4" ht="15">
      <c r="A45" s="11" t="s">
        <v>77</v>
      </c>
      <c r="B45" s="6" t="s">
        <v>78</v>
      </c>
      <c r="C45" s="7" t="s">
        <v>17</v>
      </c>
      <c r="D45" s="6"/>
    </row>
    <row r="46" spans="1:4" ht="15">
      <c r="A46" s="11" t="s">
        <v>58</v>
      </c>
      <c r="B46" s="6" t="s">
        <v>87</v>
      </c>
      <c r="C46" s="7" t="s">
        <v>17</v>
      </c>
      <c r="D46" s="6"/>
    </row>
    <row r="47" spans="1:4" ht="15">
      <c r="A47" s="11" t="s">
        <v>59</v>
      </c>
      <c r="B47" s="6" t="s">
        <v>88</v>
      </c>
      <c r="C47" s="7" t="s">
        <v>17</v>
      </c>
      <c r="D47" s="6"/>
    </row>
    <row r="48" spans="1:4" ht="15">
      <c r="A48" s="11" t="s">
        <v>60</v>
      </c>
      <c r="B48" s="6" t="s">
        <v>89</v>
      </c>
      <c r="C48" s="7" t="s">
        <v>17</v>
      </c>
      <c r="D48" s="6"/>
    </row>
    <row r="49" spans="1:4" ht="15">
      <c r="A49" s="11" t="s">
        <v>61</v>
      </c>
      <c r="B49" s="6" t="s">
        <v>90</v>
      </c>
      <c r="C49" s="7" t="s">
        <v>17</v>
      </c>
      <c r="D49" s="6"/>
    </row>
    <row r="50" spans="1:4" ht="15">
      <c r="A50" s="9" t="s">
        <v>79</v>
      </c>
      <c r="B50" s="6" t="s">
        <v>34</v>
      </c>
      <c r="C50" s="7" t="s">
        <v>35</v>
      </c>
      <c r="D50" s="6">
        <v>1.26</v>
      </c>
    </row>
    <row r="51" spans="1:4" ht="15">
      <c r="A51" s="9" t="s">
        <v>80</v>
      </c>
      <c r="B51" s="6" t="s">
        <v>37</v>
      </c>
      <c r="C51" s="7" t="s">
        <v>35</v>
      </c>
      <c r="D51" s="6">
        <v>0.6</v>
      </c>
    </row>
    <row r="52" spans="1:4" ht="15">
      <c r="A52" s="9" t="s">
        <v>81</v>
      </c>
      <c r="B52" s="6" t="s">
        <v>63</v>
      </c>
      <c r="C52" s="8" t="s">
        <v>39</v>
      </c>
      <c r="D52" s="38">
        <v>4.75194</v>
      </c>
    </row>
    <row r="53" spans="1:4" ht="15">
      <c r="A53" s="9" t="s">
        <v>100</v>
      </c>
      <c r="B53" s="6" t="s">
        <v>64</v>
      </c>
      <c r="C53" s="8" t="s">
        <v>39</v>
      </c>
      <c r="D53" s="6"/>
    </row>
    <row r="54" spans="1:4" ht="15">
      <c r="A54" s="9" t="s">
        <v>101</v>
      </c>
      <c r="B54" s="6" t="s">
        <v>65</v>
      </c>
      <c r="C54" s="8" t="s">
        <v>39</v>
      </c>
      <c r="D54" s="38">
        <v>4.75194</v>
      </c>
    </row>
    <row r="55" spans="1:4" ht="29.25" customHeight="1">
      <c r="A55" s="9" t="s">
        <v>102</v>
      </c>
      <c r="B55" s="6" t="s">
        <v>62</v>
      </c>
      <c r="C55" s="8" t="s">
        <v>39</v>
      </c>
      <c r="D55" s="38">
        <v>1.17222</v>
      </c>
    </row>
    <row r="56" spans="1:4" ht="30.75">
      <c r="A56" s="9" t="s">
        <v>103</v>
      </c>
      <c r="B56" s="6" t="s">
        <v>0</v>
      </c>
      <c r="C56" s="8" t="s">
        <v>43</v>
      </c>
      <c r="D56" s="15">
        <f>D55/D54%</f>
        <v>24.668240760615664</v>
      </c>
    </row>
    <row r="57" spans="1:4" ht="30.75">
      <c r="A57" s="9" t="s">
        <v>104</v>
      </c>
      <c r="B57" s="6" t="s">
        <v>105</v>
      </c>
      <c r="C57" s="8" t="s">
        <v>39</v>
      </c>
      <c r="D57" s="38">
        <f>D58+D59</f>
        <v>3.57972</v>
      </c>
    </row>
    <row r="58" spans="1:4" ht="15">
      <c r="A58" s="9"/>
      <c r="B58" s="6" t="s">
        <v>66</v>
      </c>
      <c r="C58" s="8" t="s">
        <v>39</v>
      </c>
      <c r="D58" s="6"/>
    </row>
    <row r="59" spans="1:4" ht="30.75">
      <c r="A59" s="9"/>
      <c r="B59" s="6" t="s">
        <v>67</v>
      </c>
      <c r="C59" s="8" t="s">
        <v>39</v>
      </c>
      <c r="D59" s="38">
        <v>3.57972</v>
      </c>
    </row>
    <row r="60" spans="1:4" ht="30.75">
      <c r="A60" s="9" t="s">
        <v>106</v>
      </c>
      <c r="B60" s="6" t="s">
        <v>44</v>
      </c>
      <c r="C60" s="7" t="s">
        <v>45</v>
      </c>
      <c r="D60" s="15">
        <v>1.9260000000000002</v>
      </c>
    </row>
    <row r="61" spans="1:4" ht="30.75">
      <c r="A61" s="9" t="s">
        <v>107</v>
      </c>
      <c r="B61" s="6" t="s">
        <v>46</v>
      </c>
      <c r="C61" s="7" t="s">
        <v>45</v>
      </c>
      <c r="D61" s="15">
        <v>0.21399999999999997</v>
      </c>
    </row>
    <row r="62" spans="1:4" ht="15">
      <c r="A62" s="9" t="s">
        <v>108</v>
      </c>
      <c r="B62" s="6" t="s">
        <v>68</v>
      </c>
      <c r="C62" s="7" t="s">
        <v>47</v>
      </c>
      <c r="D62" s="6">
        <v>2</v>
      </c>
    </row>
    <row r="63" spans="1:4" ht="15">
      <c r="A63" s="9" t="s">
        <v>109</v>
      </c>
      <c r="B63" s="6" t="s">
        <v>48</v>
      </c>
      <c r="C63" s="7" t="s">
        <v>47</v>
      </c>
      <c r="D63" s="6">
        <v>11</v>
      </c>
    </row>
    <row r="64" spans="1:4" ht="30.75">
      <c r="A64" s="9" t="s">
        <v>110</v>
      </c>
      <c r="B64" s="6" t="s">
        <v>49</v>
      </c>
      <c r="C64" s="7" t="s">
        <v>50</v>
      </c>
      <c r="D64" s="6"/>
    </row>
    <row r="65" spans="1:4" ht="30.75">
      <c r="A65" s="9" t="s">
        <v>111</v>
      </c>
      <c r="B65" s="6" t="s">
        <v>51</v>
      </c>
      <c r="C65" s="7" t="s">
        <v>112</v>
      </c>
      <c r="D65" s="15">
        <f>0.166208677522796*1000</f>
        <v>166.208677522796</v>
      </c>
    </row>
    <row r="66" spans="1:4" ht="30.75">
      <c r="A66" s="9" t="s">
        <v>113</v>
      </c>
      <c r="B66" s="6" t="s">
        <v>52</v>
      </c>
      <c r="C66" s="7" t="s">
        <v>53</v>
      </c>
      <c r="D66" s="16">
        <v>0</v>
      </c>
    </row>
    <row r="67" spans="1:4" ht="30.75">
      <c r="A67" s="9" t="s">
        <v>114</v>
      </c>
      <c r="B67" s="6" t="s">
        <v>54</v>
      </c>
      <c r="C67" s="7" t="s">
        <v>55</v>
      </c>
      <c r="D67" s="16">
        <v>0</v>
      </c>
    </row>
    <row r="68" ht="15">
      <c r="A68" s="1"/>
    </row>
  </sheetData>
  <sheetProtection/>
  <mergeCells count="11">
    <mergeCell ref="A5:D5"/>
    <mergeCell ref="C13:D13"/>
    <mergeCell ref="C14:D14"/>
    <mergeCell ref="C15:D15"/>
    <mergeCell ref="C16:D16"/>
    <mergeCell ref="C9:D9"/>
    <mergeCell ref="C10:D10"/>
    <mergeCell ref="C11:D11"/>
    <mergeCell ref="C12:D12"/>
    <mergeCell ref="A6:D6"/>
    <mergeCell ref="A7:D7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lvladimirova</cp:lastModifiedBy>
  <cp:lastPrinted>2012-01-10T13:30:26Z</cp:lastPrinted>
  <dcterms:created xsi:type="dcterms:W3CDTF">2010-03-12T06:02:23Z</dcterms:created>
  <dcterms:modified xsi:type="dcterms:W3CDTF">2012-01-16T05:32:51Z</dcterms:modified>
  <cp:category/>
  <cp:version/>
  <cp:contentType/>
  <cp:contentStatus/>
</cp:coreProperties>
</file>