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45" windowWidth="14430" windowHeight="12645" activeTab="1"/>
  </bookViews>
  <sheets>
    <sheet name="стр.1 доходы" sheetId="1" r:id="rId1"/>
    <sheet name="стр.2 расходы" sheetId="2" r:id="rId2"/>
    <sheet name="стр.3_4" sheetId="3" r:id="rId3"/>
  </sheets>
  <definedNames>
    <definedName name="_xlnm.Print_Area" localSheetId="1">'стр.2 расходы'!$A$1:$FJ$30</definedName>
    <definedName name="_xlnm.Print_Area" localSheetId="2">'стр.3_4'!$A$1:$FJ$45</definedName>
  </definedNames>
  <calcPr fullCalcOnLoad="1"/>
</workbook>
</file>

<file path=xl/sharedStrings.xml><?xml version="1.0" encoding="utf-8"?>
<sst xmlns="http://schemas.openxmlformats.org/spreadsheetml/2006/main" count="228" uniqueCount="149">
  <si>
    <t>КОДЫ</t>
  </si>
  <si>
    <t>Дата</t>
  </si>
  <si>
    <t>Форма по ОКУД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</si>
  <si>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</si>
  <si>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</si>
  <si>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</si>
  <si>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</si>
  <si>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</si>
  <si>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</si>
  <si>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</si>
  <si>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</si>
  <si>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</si>
  <si>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ОТЧЕТ ОБ ИСПОЛНЕНИИ БЮДЖЕТА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</si>
  <si>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</si>
  <si>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</si>
  <si>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</si>
  <si>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</si>
  <si>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</si>
  <si>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</si>
  <si>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</si>
  <si>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</si>
  <si>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</si>
  <si>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</si>
  <si>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Лимиты бюджетных обязательств</t>
  </si>
  <si>
    <t>по
ассигно-ваниям</t>
  </si>
  <si>
    <t>Неисполненные
назначения</t>
  </si>
  <si>
    <t>2. Расходы бюджета</t>
  </si>
  <si>
    <t>по
лимитам бюджетных обязательств</t>
  </si>
  <si>
    <t>0503127</t>
  </si>
  <si>
    <t>010</t>
  </si>
  <si>
    <t>200</t>
  </si>
  <si>
    <t>450</t>
  </si>
  <si>
    <t>500</t>
  </si>
  <si>
    <t>520</t>
  </si>
  <si>
    <t>из них:</t>
  </si>
  <si>
    <t>620</t>
  </si>
  <si>
    <t>700</t>
  </si>
  <si>
    <t>Изменение остатков средств</t>
  </si>
  <si>
    <t>х</t>
  </si>
  <si>
    <t>увеличение остатков средств</t>
  </si>
  <si>
    <t>710</t>
  </si>
  <si>
    <t>уменьшение остатков средств</t>
  </si>
  <si>
    <t>720</t>
  </si>
  <si>
    <t>800</t>
  </si>
  <si>
    <t>811</t>
  </si>
  <si>
    <t>812</t>
  </si>
  <si>
    <t>820</t>
  </si>
  <si>
    <t>821</t>
  </si>
  <si>
    <t>822</t>
  </si>
  <si>
    <t>810</t>
  </si>
  <si>
    <t>Периодичность: месячная</t>
  </si>
  <si>
    <t>Утвержденные бюджетные назначения</t>
  </si>
  <si>
    <t>по ОКАТО</t>
  </si>
  <si>
    <t>Изменение остатков по расчетам
(стр. 810 + 820)</t>
  </si>
  <si>
    <t>уменьшение счетов расчетов (кредитовый остаток счета 130405000)</t>
  </si>
  <si>
    <t>увеличение счетов расчетов (дебетовый остаток счета 121002000)</t>
  </si>
  <si>
    <t>Утвержденные бюджетные
назначения</t>
  </si>
  <si>
    <t>Форма 0503127 с. 2</t>
  </si>
  <si>
    <t>Форма 0503127 с. 3</t>
  </si>
  <si>
    <t>Форма 0503127 с. 4</t>
  </si>
  <si>
    <t>Результат исполнения бюджета
(дефицит/профицит)</t>
  </si>
  <si>
    <t>ГЛАВНОГО АДМИНИСТРАТОРА, АДМИНИСТРАТОРА ИСТОЧНИКОВ ФИНАНСИРОВАНИЯ ДЕФИЦИТА БЮДЖЕТА,</t>
  </si>
  <si>
    <t xml:space="preserve">на 1 </t>
  </si>
  <si>
    <t xml:space="preserve"> г.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</si>
  <si>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</si>
  <si>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</si>
  <si>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</si>
  <si>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финансирования дефицита бюджета</t>
  </si>
  <si>
    <t>Глава по БК</t>
  </si>
  <si>
    <t>Код дохода
по бюджетной классификации</t>
  </si>
  <si>
    <t>3. Источники финансирования дефицита бюджета</t>
  </si>
  <si>
    <t>Код источника финансирования 
по бюджетной классификации</t>
  </si>
  <si>
    <t>источники внутреннего финансирования
бюджета</t>
  </si>
  <si>
    <t>источники внешнего финансирования бюджета</t>
  </si>
  <si>
    <t>ГЛАВНОГО АДМИНИСТРАТОРА, АДМИНИСТРАТОРА ДОХОДОВ БЮДЖЕТА</t>
  </si>
  <si>
    <t>Источники финансирования дефицита бюджета - всего</t>
  </si>
  <si>
    <t>ГЛАВНОГО РАСПОРЯДИТЕЛЯ, РАСПОРЯДИТЕЛЯ, ПОЛУЧАТЕЛЯ БЮДЖЕТНЫХ СРЕДСТВ,</t>
  </si>
  <si>
    <t>изменение остатков по расчетам с органами, организующими исполнение бюджета
(стр. 811 + 812)</t>
  </si>
  <si>
    <t>Изменение остатков по внутренним расчетам
(стр. 821 + стр. 822)</t>
  </si>
  <si>
    <t>увеличение остатков по внутренним 
расчетам</t>
  </si>
  <si>
    <t>уменьшение остатков по внутренним 
расчетам</t>
  </si>
  <si>
    <t>через 
финансовые 
органы</t>
  </si>
  <si>
    <t>Код 
расхода
по бюджетной классифи-кации</t>
  </si>
  <si>
    <t>53338667</t>
  </si>
  <si>
    <t>11111000000</t>
  </si>
  <si>
    <t>Заработная плата</t>
  </si>
  <si>
    <t>Прочие выплаты - суточные</t>
  </si>
  <si>
    <t>Прочие выплаты - льготный проезд</t>
  </si>
  <si>
    <t>Начисления на оплату труда</t>
  </si>
  <si>
    <t>Услуги связи</t>
  </si>
  <si>
    <t>Транспортные услуги</t>
  </si>
  <si>
    <t>Услуги по содержанию имущества - другие услуги</t>
  </si>
  <si>
    <t>Прочие услуги - подписка</t>
  </si>
  <si>
    <t>Прочие услуги - другие услуги</t>
  </si>
  <si>
    <t>Прочие услуги - выездные курсы</t>
  </si>
  <si>
    <t>Прочие услуги - командировочные расходы</t>
  </si>
  <si>
    <t>Прочие расходы - другие расходы</t>
  </si>
  <si>
    <t>Увеличение стоимости мат.запасов</t>
  </si>
  <si>
    <t>008 04010020400 012.211.000</t>
  </si>
  <si>
    <t>008 04010020400 012.212.600</t>
  </si>
  <si>
    <t>008 04010020400 012.212.831</t>
  </si>
  <si>
    <t>008 04010020400 012.213.000</t>
  </si>
  <si>
    <t>008 04010020400 012.221.000</t>
  </si>
  <si>
    <t>008 04010020400 012.222.600</t>
  </si>
  <si>
    <t>008 04010020400 012.225.770</t>
  </si>
  <si>
    <t>008 04010020400 012.226.042</t>
  </si>
  <si>
    <t>008 04010020400 012.226.046</t>
  </si>
  <si>
    <t>008 04010020400 012.226.049</t>
  </si>
  <si>
    <t>008 04010020400 012.226.600</t>
  </si>
  <si>
    <t>008 04010020400 012.290.843</t>
  </si>
  <si>
    <t>008 04010020400 012.340.550</t>
  </si>
  <si>
    <t>008</t>
  </si>
  <si>
    <t xml:space="preserve">Начальник отдела </t>
  </si>
  <si>
    <t>Денежные взыскания (штрыфы)</t>
  </si>
  <si>
    <t>008 04010020400 012.226.048</t>
  </si>
  <si>
    <t>Прочие услуги - выездные курсы (гос. заказ)</t>
  </si>
  <si>
    <t>008 04083170103 006.241.000</t>
  </si>
  <si>
    <t>Услуги по содержанию имущества - ремонт</t>
  </si>
  <si>
    <t>008 04010020400 012.225.912</t>
  </si>
  <si>
    <t>00811302992020000130</t>
  </si>
  <si>
    <t>008 04083000201 006.241.000</t>
  </si>
  <si>
    <t>00811602030020000140</t>
  </si>
  <si>
    <t>Прочие доходы от компенсации затрат бюджетов субъектов РФ</t>
  </si>
  <si>
    <t>Доходы бюджетов РФ от возврата остатков субсидий прошлых лет</t>
  </si>
  <si>
    <t>00821802030020000180</t>
  </si>
  <si>
    <t xml:space="preserve">Н.С. Савинская </t>
  </si>
  <si>
    <t>Управление по государственному регулированию цен (тарифов) Ненецкого автономного округа</t>
  </si>
  <si>
    <t xml:space="preserve">  бюджет Ненецког автономного округа</t>
  </si>
  <si>
    <t>13</t>
  </si>
  <si>
    <t>00811690020020000140</t>
  </si>
  <si>
    <t>Прочие поступления от денежных взысканий (штрыфов)</t>
  </si>
  <si>
    <t>008 04010020400 012.212.212</t>
  </si>
  <si>
    <t>Прочие выплаты (др. расходы по коду 212)</t>
  </si>
  <si>
    <t>008 04010020400 012.222.500</t>
  </si>
  <si>
    <t>Транспортные услуги (др. транспортные услуги по коду 222)</t>
  </si>
  <si>
    <t>Субсидии Комиавиатранс 2013</t>
  </si>
  <si>
    <t>Субсидии АТП 2013</t>
  </si>
  <si>
    <t>008 04010020400 012.212.848</t>
  </si>
  <si>
    <t>Прочие выплаты - найм жил.помещения</t>
  </si>
  <si>
    <t>Л.А. Волынец</t>
  </si>
  <si>
    <t>казначейства УФ НАО</t>
  </si>
  <si>
    <t>07</t>
  </si>
  <si>
    <t>октябрь</t>
  </si>
  <si>
    <t>октября</t>
  </si>
  <si>
    <t>субсидия на авиаперевозки пассажиров ОАО "Комиавиатранс" (Инта, Воркута - Харута, Хорей-Вер, Усть-Кара, Каратайка)</t>
  </si>
  <si>
    <t>субсидия на перевозки пассажиров общественным транспортом (автобусы) МУП "Нарьян-Марское АТП"</t>
  </si>
  <si>
    <t>008 04010020400 012.000.000</t>
  </si>
  <si>
    <t>Расходы бюджета - всего, в т.ч.:</t>
  </si>
  <si>
    <t>Содержание Управления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</si>
</sst>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%"/>
    <numFmt numFmtId="171" formatCode="0.0"/>
    <numFmt numFmtId="172" formatCode="General_)"/>
  </numFmts>
  <fonts count="44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hair"/>
      <bottom style="hair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43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49" fontId="1" fillId="0" borderId="12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wrapText="1" shrinkToFit="1"/>
    </xf>
    <xf numFmtId="0" fontId="1" fillId="0" borderId="23" xfId="0" applyFont="1" applyFill="1" applyBorder="1" applyAlignment="1">
      <alignment wrapText="1" shrinkToFit="1"/>
    </xf>
    <xf numFmtId="49" fontId="1" fillId="0" borderId="11" xfId="0" applyNumberFormat="1" applyFont="1" applyFill="1" applyBorder="1" applyAlignment="1">
      <alignment horizontal="left" wrapText="1" shrinkToFit="1"/>
    </xf>
    <xf numFmtId="49" fontId="1" fillId="0" borderId="23" xfId="0" applyNumberFormat="1" applyFont="1" applyFill="1" applyBorder="1" applyAlignment="1">
      <alignment horizontal="left" wrapText="1" shrinkToFit="1"/>
    </xf>
    <xf numFmtId="0" fontId="1" fillId="0" borderId="24" xfId="0" applyNumberFormat="1" applyFont="1" applyFill="1" applyBorder="1" applyAlignment="1">
      <alignment horizontal="center"/>
    </xf>
    <xf numFmtId="4" fontId="1" fillId="0" borderId="25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25" xfId="0" applyNumberFormat="1" applyFont="1" applyFill="1" applyBorder="1" applyAlignment="1">
      <alignment horizontal="center"/>
    </xf>
    <xf numFmtId="4" fontId="1" fillId="0" borderId="26" xfId="0" applyNumberFormat="1" applyFont="1" applyFill="1" applyBorder="1" applyAlignment="1">
      <alignment horizontal="center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/>
    </xf>
    <xf numFmtId="49" fontId="1" fillId="0" borderId="34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indent="2"/>
    </xf>
    <xf numFmtId="0" fontId="1" fillId="0" borderId="30" xfId="0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3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30" xfId="0" applyNumberFormat="1" applyFont="1" applyBorder="1" applyAlignment="1">
      <alignment horizontal="left"/>
    </xf>
    <xf numFmtId="49" fontId="1" fillId="0" borderId="40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41" xfId="0" applyNumberFormat="1" applyFont="1" applyFill="1" applyBorder="1" applyAlignment="1">
      <alignment horizontal="center" vertical="center"/>
    </xf>
    <xf numFmtId="0" fontId="1" fillId="0" borderId="30" xfId="0" applyFont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49" fontId="1" fillId="0" borderId="42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45" xfId="0" applyNumberFormat="1" applyFont="1" applyBorder="1" applyAlignment="1">
      <alignment horizontal="center" vertical="center"/>
    </xf>
    <xf numFmtId="14" fontId="1" fillId="0" borderId="38" xfId="0" applyNumberFormat="1" applyFont="1" applyFill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14" fontId="1" fillId="0" borderId="39" xfId="0" applyNumberFormat="1" applyFont="1" applyFill="1" applyBorder="1" applyAlignment="1">
      <alignment horizontal="center" vertical="center"/>
    </xf>
    <xf numFmtId="49" fontId="1" fillId="0" borderId="46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47" xfId="0" applyNumberFormat="1" applyFont="1" applyFill="1" applyBorder="1" applyAlignment="1">
      <alignment horizontal="center" vertical="center"/>
    </xf>
    <xf numFmtId="49" fontId="1" fillId="0" borderId="48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49" xfId="0" applyNumberFormat="1" applyFont="1" applyFill="1" applyBorder="1" applyAlignment="1">
      <alignment horizontal="center" vertical="center"/>
    </xf>
    <xf numFmtId="4" fontId="1" fillId="0" borderId="5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1" xfId="0" applyFont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7" fillId="0" borderId="33" xfId="0" applyFont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1" fillId="0" borderId="52" xfId="0" applyFont="1" applyFill="1" applyBorder="1" applyAlignment="1">
      <alignment horizontal="center"/>
    </xf>
    <xf numFmtId="4" fontId="1" fillId="0" borderId="52" xfId="0" applyNumberFormat="1" applyFont="1" applyFill="1" applyBorder="1" applyAlignment="1">
      <alignment horizontal="center"/>
    </xf>
    <xf numFmtId="0" fontId="1" fillId="0" borderId="52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39" xfId="0" applyFont="1" applyFill="1" applyBorder="1" applyAlignment="1">
      <alignment horizontal="left" vertical="center" wrapText="1"/>
    </xf>
    <xf numFmtId="49" fontId="1" fillId="0" borderId="53" xfId="0" applyNumberFormat="1" applyFont="1" applyFill="1" applyBorder="1" applyAlignment="1">
      <alignment horizontal="center"/>
    </xf>
    <xf numFmtId="49" fontId="1" fillId="0" borderId="52" xfId="0" applyNumberFormat="1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left" indent="2"/>
    </xf>
    <xf numFmtId="0" fontId="1" fillId="0" borderId="58" xfId="0" applyFont="1" applyFill="1" applyBorder="1" applyAlignment="1">
      <alignment horizontal="left" indent="2"/>
    </xf>
    <xf numFmtId="0" fontId="1" fillId="0" borderId="59" xfId="0" applyFont="1" applyFill="1" applyBorder="1" applyAlignment="1">
      <alignment wrapText="1"/>
    </xf>
    <xf numFmtId="0" fontId="1" fillId="0" borderId="59" xfId="0" applyFont="1" applyFill="1" applyBorder="1" applyAlignment="1">
      <alignment/>
    </xf>
    <xf numFmtId="49" fontId="1" fillId="0" borderId="46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" fontId="1" fillId="0" borderId="27" xfId="0" applyNumberFormat="1" applyFont="1" applyFill="1" applyBorder="1" applyAlignment="1">
      <alignment horizontal="center"/>
    </xf>
    <xf numFmtId="4" fontId="1" fillId="0" borderId="28" xfId="0" applyNumberFormat="1" applyFont="1" applyFill="1" applyBorder="1" applyAlignment="1">
      <alignment horizontal="center"/>
    </xf>
    <xf numFmtId="4" fontId="1" fillId="0" borderId="29" xfId="0" applyNumberFormat="1" applyFont="1" applyFill="1" applyBorder="1" applyAlignment="1">
      <alignment horizontal="center"/>
    </xf>
    <xf numFmtId="4" fontId="1" fillId="0" borderId="32" xfId="0" applyNumberFormat="1" applyFont="1" applyFill="1" applyBorder="1" applyAlignment="1">
      <alignment horizontal="center"/>
    </xf>
    <xf numFmtId="4" fontId="1" fillId="0" borderId="30" xfId="0" applyNumberFormat="1" applyFont="1" applyFill="1" applyBorder="1" applyAlignment="1">
      <alignment horizontal="center"/>
    </xf>
    <xf numFmtId="4" fontId="1" fillId="0" borderId="31" xfId="0" applyNumberFormat="1" applyFont="1" applyFill="1" applyBorder="1" applyAlignment="1">
      <alignment horizontal="center"/>
    </xf>
    <xf numFmtId="49" fontId="1" fillId="0" borderId="60" xfId="0" applyNumberFormat="1" applyFont="1" applyFill="1" applyBorder="1" applyAlignment="1">
      <alignment horizontal="center"/>
    </xf>
    <xf numFmtId="49" fontId="1" fillId="0" borderId="55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4" fontId="1" fillId="0" borderId="41" xfId="0" applyNumberFormat="1" applyFont="1" applyFill="1" applyBorder="1" applyAlignment="1">
      <alignment horizontal="center"/>
    </xf>
    <xf numFmtId="0" fontId="1" fillId="0" borderId="61" xfId="0" applyFont="1" applyFill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62" xfId="0" applyFont="1" applyBorder="1" applyAlignment="1">
      <alignment wrapText="1"/>
    </xf>
    <xf numFmtId="0" fontId="1" fillId="0" borderId="57" xfId="0" applyFont="1" applyBorder="1" applyAlignment="1">
      <alignment horizontal="left" indent="2"/>
    </xf>
    <xf numFmtId="0" fontId="1" fillId="0" borderId="58" xfId="0" applyFont="1" applyBorder="1" applyAlignment="1">
      <alignment horizontal="left" indent="2"/>
    </xf>
    <xf numFmtId="4" fontId="1" fillId="0" borderId="47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wrapText="1"/>
    </xf>
    <xf numFmtId="0" fontId="1" fillId="0" borderId="59" xfId="0" applyFont="1" applyFill="1" applyBorder="1" applyAlignment="1">
      <alignment horizontal="left" wrapText="1"/>
    </xf>
    <xf numFmtId="0" fontId="1" fillId="0" borderId="61" xfId="0" applyFont="1" applyFill="1" applyBorder="1" applyAlignment="1">
      <alignment horizontal="left" wrapText="1"/>
    </xf>
    <xf numFmtId="0" fontId="1" fillId="0" borderId="57" xfId="0" applyFont="1" applyFill="1" applyBorder="1" applyAlignment="1">
      <alignment wrapText="1"/>
    </xf>
    <xf numFmtId="0" fontId="1" fillId="0" borderId="57" xfId="0" applyFont="1" applyFill="1" applyBorder="1" applyAlignment="1">
      <alignment/>
    </xf>
    <xf numFmtId="0" fontId="1" fillId="0" borderId="58" xfId="0" applyFont="1" applyFill="1" applyBorder="1" applyAlignment="1">
      <alignment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3" fillId="0" borderId="28" xfId="0" applyFont="1" applyBorder="1" applyAlignment="1">
      <alignment horizontal="center" vertical="top"/>
    </xf>
    <xf numFmtId="0" fontId="1" fillId="0" borderId="65" xfId="0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" fontId="1" fillId="0" borderId="24" xfId="0" applyNumberFormat="1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30" xfId="0" applyFont="1" applyFill="1" applyBorder="1" applyAlignment="1">
      <alignment wrapText="1"/>
    </xf>
    <xf numFmtId="0" fontId="1" fillId="0" borderId="30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49" fontId="1" fillId="0" borderId="67" xfId="0" applyNumberFormat="1" applyFont="1" applyFill="1" applyBorder="1" applyAlignment="1">
      <alignment horizontal="center"/>
    </xf>
    <xf numFmtId="49" fontId="1" fillId="0" borderId="64" xfId="0" applyNumberFormat="1" applyFont="1" applyFill="1" applyBorder="1" applyAlignment="1">
      <alignment horizontal="center"/>
    </xf>
    <xf numFmtId="49" fontId="1" fillId="0" borderId="63" xfId="0" applyNumberFormat="1" applyFont="1" applyFill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23" xfId="0" applyFont="1" applyBorder="1" applyAlignment="1">
      <alignment/>
    </xf>
    <xf numFmtId="4" fontId="7" fillId="0" borderId="26" xfId="0" applyNumberFormat="1" applyFont="1" applyFill="1" applyBorder="1" applyAlignment="1">
      <alignment horizontal="center"/>
    </xf>
    <xf numFmtId="4" fontId="7" fillId="0" borderId="5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J34"/>
  <sheetViews>
    <sheetView view="pageBreakPreview" zoomScaleSheetLayoutView="100" zoomScalePageLayoutView="0" workbookViewId="0" topLeftCell="A1">
      <selection activeCell="BK8" sqref="BK8"/>
    </sheetView>
  </sheetViews>
  <sheetFormatPr defaultColWidth="0.875" defaultRowHeight="12.75"/>
  <cols>
    <col min="1" max="49" width="0.875" style="1" customWidth="1"/>
    <col min="50" max="50" width="5.375" style="1" customWidth="1"/>
    <col min="51" max="16384" width="0.875" style="1" customWidth="1"/>
  </cols>
  <sheetData>
    <row r="1" ht="3" customHeight="1"/>
    <row r="2" spans="1:149" ht="12" customHeight="1">
      <c r="A2" s="98" t="s">
        <v>12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</row>
    <row r="3" spans="1:149" ht="12" customHeight="1">
      <c r="A3" s="98" t="s">
        <v>76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</row>
    <row r="4" spans="1:149" ht="12" customHeight="1">
      <c r="A4" s="98" t="s">
        <v>61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</row>
    <row r="5" spans="1:166" ht="12" customHeight="1" thickBot="1">
      <c r="A5" s="98" t="s">
        <v>74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9"/>
      <c r="ET5" s="82" t="s">
        <v>0</v>
      </c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4"/>
    </row>
    <row r="6" spans="2:166" ht="12.7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14"/>
      <c r="Y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R6" s="2" t="s">
        <v>2</v>
      </c>
      <c r="ET6" s="85" t="s">
        <v>28</v>
      </c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7"/>
    </row>
    <row r="7" spans="62:166" ht="15" customHeight="1">
      <c r="BJ7" s="2" t="s">
        <v>62</v>
      </c>
      <c r="BK7" s="68" t="s">
        <v>143</v>
      </c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72">
        <v>20</v>
      </c>
      <c r="CG7" s="72"/>
      <c r="CH7" s="72"/>
      <c r="CI7" s="72"/>
      <c r="CJ7" s="73" t="s">
        <v>128</v>
      </c>
      <c r="CK7" s="73"/>
      <c r="CL7" s="73"/>
      <c r="CM7" s="1" t="s">
        <v>63</v>
      </c>
      <c r="ER7" s="2" t="s">
        <v>1</v>
      </c>
      <c r="ET7" s="88">
        <v>41456</v>
      </c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90"/>
    </row>
    <row r="8" spans="1:166" ht="18" customHeight="1">
      <c r="A8" s="1" t="s">
        <v>64</v>
      </c>
      <c r="BJ8" s="2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2"/>
      <c r="CG8" s="2"/>
      <c r="CH8" s="2"/>
      <c r="CI8" s="2"/>
      <c r="CJ8" s="16"/>
      <c r="CK8" s="16"/>
      <c r="CL8" s="16"/>
      <c r="ER8" s="2"/>
      <c r="ET8" s="91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3"/>
    </row>
    <row r="9" spans="1:166" ht="11.25">
      <c r="A9" s="1" t="s">
        <v>65</v>
      </c>
      <c r="BJ9" s="2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2"/>
      <c r="CG9" s="2"/>
      <c r="CH9" s="2"/>
      <c r="CI9" s="2"/>
      <c r="CJ9" s="16"/>
      <c r="CK9" s="16"/>
      <c r="CL9" s="16"/>
      <c r="ER9" s="2"/>
      <c r="ET9" s="94"/>
      <c r="EU9" s="95"/>
      <c r="EV9" s="95"/>
      <c r="EW9" s="95"/>
      <c r="EX9" s="95"/>
      <c r="EY9" s="95"/>
      <c r="EZ9" s="95"/>
      <c r="FA9" s="95"/>
      <c r="FB9" s="95"/>
      <c r="FC9" s="95"/>
      <c r="FD9" s="95"/>
      <c r="FE9" s="95"/>
      <c r="FF9" s="95"/>
      <c r="FG9" s="95"/>
      <c r="FH9" s="95"/>
      <c r="FI9" s="95"/>
      <c r="FJ9" s="96"/>
    </row>
    <row r="10" spans="1:166" ht="11.25">
      <c r="A10" s="1" t="s">
        <v>66</v>
      </c>
      <c r="ER10" s="2" t="s">
        <v>13</v>
      </c>
      <c r="ET10" s="69" t="s">
        <v>83</v>
      </c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1"/>
    </row>
    <row r="11" spans="1:166" ht="11.25">
      <c r="A11" s="1" t="s">
        <v>67</v>
      </c>
      <c r="AU11" s="77" t="s">
        <v>126</v>
      </c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R11" s="2" t="s">
        <v>68</v>
      </c>
      <c r="ET11" s="74" t="s">
        <v>111</v>
      </c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6"/>
    </row>
    <row r="12" spans="1:166" ht="15" customHeight="1">
      <c r="A12" s="1" t="s">
        <v>3</v>
      </c>
      <c r="V12" s="78" t="s">
        <v>127</v>
      </c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R12" s="2" t="s">
        <v>52</v>
      </c>
      <c r="ET12" s="69" t="s">
        <v>84</v>
      </c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1"/>
    </row>
    <row r="13" spans="1:166" ht="15" customHeight="1">
      <c r="A13" s="1" t="s">
        <v>50</v>
      </c>
      <c r="ET13" s="69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1"/>
    </row>
    <row r="14" spans="1:166" ht="15" customHeight="1" thickBot="1">
      <c r="A14" s="1" t="s">
        <v>4</v>
      </c>
      <c r="ER14" s="2" t="s">
        <v>5</v>
      </c>
      <c r="ET14" s="79">
        <v>383</v>
      </c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  <c r="FH14" s="80"/>
      <c r="FI14" s="80"/>
      <c r="FJ14" s="81"/>
    </row>
    <row r="15" spans="1:166" ht="19.5" customHeight="1">
      <c r="A15" s="66" t="s">
        <v>14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</row>
    <row r="16" spans="1:166" ht="11.25" customHeight="1">
      <c r="A16" s="53" t="s">
        <v>6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4"/>
      <c r="AN16" s="57" t="s">
        <v>17</v>
      </c>
      <c r="AO16" s="53"/>
      <c r="AP16" s="53"/>
      <c r="AQ16" s="53"/>
      <c r="AR16" s="53"/>
      <c r="AS16" s="54"/>
      <c r="AT16" s="57" t="s">
        <v>69</v>
      </c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4"/>
      <c r="BJ16" s="57" t="s">
        <v>56</v>
      </c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4"/>
      <c r="CF16" s="45" t="s">
        <v>18</v>
      </c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7"/>
      <c r="ET16" s="57" t="s">
        <v>22</v>
      </c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</row>
    <row r="17" spans="1:166" ht="32.25" customHeight="1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6"/>
      <c r="AN17" s="58"/>
      <c r="AO17" s="55"/>
      <c r="AP17" s="55"/>
      <c r="AQ17" s="55"/>
      <c r="AR17" s="55"/>
      <c r="AS17" s="56"/>
      <c r="AT17" s="58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6"/>
      <c r="BJ17" s="58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6"/>
      <c r="CF17" s="46" t="s">
        <v>81</v>
      </c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7"/>
      <c r="CW17" s="45" t="s">
        <v>19</v>
      </c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7"/>
      <c r="DN17" s="45" t="s">
        <v>20</v>
      </c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7"/>
      <c r="EE17" s="45" t="s">
        <v>21</v>
      </c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7"/>
      <c r="ET17" s="58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</row>
    <row r="18" spans="1:166" ht="12" thickBot="1">
      <c r="A18" s="49">
        <v>1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50"/>
      <c r="AN18" s="43">
        <v>2</v>
      </c>
      <c r="AO18" s="44"/>
      <c r="AP18" s="44"/>
      <c r="AQ18" s="44"/>
      <c r="AR18" s="44"/>
      <c r="AS18" s="48"/>
      <c r="AT18" s="43">
        <v>3</v>
      </c>
      <c r="AU18" s="44"/>
      <c r="AV18" s="44"/>
      <c r="AW18" s="44"/>
      <c r="AX18" s="44"/>
      <c r="AY18" s="44"/>
      <c r="AZ18" s="44"/>
      <c r="BA18" s="44"/>
      <c r="BB18" s="44"/>
      <c r="BC18" s="51"/>
      <c r="BD18" s="51"/>
      <c r="BE18" s="51"/>
      <c r="BF18" s="51"/>
      <c r="BG18" s="51"/>
      <c r="BH18" s="51"/>
      <c r="BI18" s="52"/>
      <c r="BJ18" s="43">
        <v>4</v>
      </c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8"/>
      <c r="CF18" s="43">
        <v>5</v>
      </c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8"/>
      <c r="CW18" s="43">
        <v>6</v>
      </c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8"/>
      <c r="DN18" s="43">
        <v>7</v>
      </c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8"/>
      <c r="EE18" s="43">
        <v>8</v>
      </c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8"/>
      <c r="ET18" s="43">
        <v>9</v>
      </c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</row>
    <row r="19" spans="1:166" ht="15.75" customHeight="1">
      <c r="A19" s="59" t="s">
        <v>15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60" t="s">
        <v>29</v>
      </c>
      <c r="AO19" s="61"/>
      <c r="AP19" s="61"/>
      <c r="AQ19" s="61"/>
      <c r="AR19" s="61"/>
      <c r="AS19" s="61"/>
      <c r="AT19" s="62" t="s">
        <v>38</v>
      </c>
      <c r="AU19" s="62"/>
      <c r="AV19" s="62"/>
      <c r="AW19" s="62"/>
      <c r="AX19" s="62"/>
      <c r="AY19" s="62"/>
      <c r="AZ19" s="62"/>
      <c r="BA19" s="62"/>
      <c r="BB19" s="62"/>
      <c r="BC19" s="63"/>
      <c r="BD19" s="64"/>
      <c r="BE19" s="64"/>
      <c r="BF19" s="64"/>
      <c r="BG19" s="64"/>
      <c r="BH19" s="64"/>
      <c r="BI19" s="65"/>
      <c r="BJ19" s="42">
        <f>SUM(BJ21:CE25)</f>
        <v>276800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>
        <f>SUM(CF21:CV25)</f>
        <v>227943.02000000002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>
        <v>0</v>
      </c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>
        <v>0</v>
      </c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>
        <f>SUM(EE21:ES25)</f>
        <v>227943.02000000002</v>
      </c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>
        <v>0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97"/>
    </row>
    <row r="20" spans="1:166" ht="15.75" customHeight="1">
      <c r="A20" s="67" t="s">
        <v>16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21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3"/>
      <c r="BD20" s="24"/>
      <c r="BE20" s="24"/>
      <c r="BF20" s="24"/>
      <c r="BG20" s="24"/>
      <c r="BH20" s="24"/>
      <c r="BI20" s="25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39"/>
    </row>
    <row r="21" spans="1:166" ht="24" customHeight="1">
      <c r="A21" s="36" t="s">
        <v>122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7"/>
      <c r="AN21" s="21"/>
      <c r="AO21" s="22"/>
      <c r="AP21" s="22"/>
      <c r="AQ21" s="22"/>
      <c r="AR21" s="22"/>
      <c r="AS21" s="22"/>
      <c r="AT21" s="22" t="s">
        <v>119</v>
      </c>
      <c r="AU21" s="22"/>
      <c r="AV21" s="22"/>
      <c r="AW21" s="22"/>
      <c r="AX21" s="22"/>
      <c r="AY21" s="22"/>
      <c r="AZ21" s="22"/>
      <c r="BA21" s="22"/>
      <c r="BB21" s="22"/>
      <c r="BC21" s="23"/>
      <c r="BD21" s="24"/>
      <c r="BE21" s="24"/>
      <c r="BF21" s="24"/>
      <c r="BG21" s="24"/>
      <c r="BH21" s="24"/>
      <c r="BI21" s="25"/>
      <c r="BJ21" s="19">
        <v>3000</v>
      </c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>
        <v>4094.02</v>
      </c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>
        <f>SUM(CF21:ED21)</f>
        <v>4094.02</v>
      </c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39"/>
    </row>
    <row r="22" spans="1:166" ht="15.75" customHeight="1">
      <c r="A22" s="20" t="s">
        <v>113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1"/>
      <c r="AO22" s="22"/>
      <c r="AP22" s="22"/>
      <c r="AQ22" s="22"/>
      <c r="AR22" s="22"/>
      <c r="AS22" s="22"/>
      <c r="AT22" s="22" t="s">
        <v>121</v>
      </c>
      <c r="AU22" s="22"/>
      <c r="AV22" s="22"/>
      <c r="AW22" s="22"/>
      <c r="AX22" s="22"/>
      <c r="AY22" s="22"/>
      <c r="AZ22" s="22"/>
      <c r="BA22" s="22"/>
      <c r="BB22" s="22"/>
      <c r="BC22" s="23"/>
      <c r="BD22" s="24"/>
      <c r="BE22" s="24"/>
      <c r="BF22" s="24"/>
      <c r="BG22" s="24"/>
      <c r="BH22" s="24"/>
      <c r="BI22" s="25"/>
      <c r="BJ22" s="19">
        <v>50000</v>
      </c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>
        <v>0</v>
      </c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>
        <f>SUM(CF22:ED22)</f>
        <v>0</v>
      </c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39"/>
    </row>
    <row r="23" spans="1:166" ht="24.75" customHeight="1">
      <c r="A23" s="34" t="s">
        <v>130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5"/>
      <c r="AN23" s="21"/>
      <c r="AO23" s="22"/>
      <c r="AP23" s="22"/>
      <c r="AQ23" s="22"/>
      <c r="AR23" s="22"/>
      <c r="AS23" s="22"/>
      <c r="AT23" s="22" t="s">
        <v>129</v>
      </c>
      <c r="AU23" s="22"/>
      <c r="AV23" s="22"/>
      <c r="AW23" s="22"/>
      <c r="AX23" s="22"/>
      <c r="AY23" s="22"/>
      <c r="AZ23" s="22"/>
      <c r="BA23" s="22"/>
      <c r="BB23" s="22"/>
      <c r="BC23" s="23"/>
      <c r="BD23" s="24"/>
      <c r="BE23" s="24"/>
      <c r="BF23" s="24"/>
      <c r="BG23" s="24"/>
      <c r="BH23" s="24"/>
      <c r="BI23" s="25"/>
      <c r="BJ23" s="19">
        <v>100000</v>
      </c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>
        <v>100000</v>
      </c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>
        <f>SUM(CF23:ED23)</f>
        <v>100000</v>
      </c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39"/>
    </row>
    <row r="24" spans="1:166" ht="22.5" customHeight="1">
      <c r="A24" s="36" t="s">
        <v>123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7"/>
      <c r="AN24" s="21"/>
      <c r="AO24" s="22"/>
      <c r="AP24" s="22"/>
      <c r="AQ24" s="22"/>
      <c r="AR24" s="22"/>
      <c r="AS24" s="22"/>
      <c r="AT24" s="22" t="s">
        <v>124</v>
      </c>
      <c r="AU24" s="22"/>
      <c r="AV24" s="22"/>
      <c r="AW24" s="22"/>
      <c r="AX24" s="22"/>
      <c r="AY24" s="22"/>
      <c r="AZ24" s="22"/>
      <c r="BA24" s="22"/>
      <c r="BB24" s="22"/>
      <c r="BC24" s="23"/>
      <c r="BD24" s="24"/>
      <c r="BE24" s="24"/>
      <c r="BF24" s="24"/>
      <c r="BG24" s="24"/>
      <c r="BH24" s="24"/>
      <c r="BI24" s="25"/>
      <c r="BJ24" s="19">
        <v>123800</v>
      </c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>
        <v>123849</v>
      </c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>
        <f>SUM(CF24:ED24)</f>
        <v>123849</v>
      </c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39"/>
    </row>
    <row r="25" spans="1:166" ht="15.75" customHeight="1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1"/>
      <c r="AN25" s="21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3"/>
      <c r="BD25" s="24"/>
      <c r="BE25" s="24"/>
      <c r="BF25" s="24"/>
      <c r="BG25" s="24"/>
      <c r="BH25" s="24"/>
      <c r="BI25" s="25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39"/>
    </row>
    <row r="26" spans="1:166" ht="15.7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1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3"/>
      <c r="BD26" s="24"/>
      <c r="BE26" s="24"/>
      <c r="BF26" s="24"/>
      <c r="BG26" s="24"/>
      <c r="BH26" s="24"/>
      <c r="BI26" s="25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39"/>
    </row>
    <row r="27" spans="1:166" ht="15.75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1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3"/>
      <c r="BD27" s="24"/>
      <c r="BE27" s="24"/>
      <c r="BF27" s="24"/>
      <c r="BG27" s="24"/>
      <c r="BH27" s="24"/>
      <c r="BI27" s="25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39"/>
    </row>
    <row r="28" spans="1:166" ht="15.7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1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3"/>
      <c r="BD28" s="24"/>
      <c r="BE28" s="24"/>
      <c r="BF28" s="24"/>
      <c r="BG28" s="24"/>
      <c r="BH28" s="24"/>
      <c r="BI28" s="25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39"/>
    </row>
    <row r="29" spans="1:166" ht="15.75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1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3"/>
      <c r="BD29" s="24"/>
      <c r="BE29" s="24"/>
      <c r="BF29" s="24"/>
      <c r="BG29" s="24"/>
      <c r="BH29" s="24"/>
      <c r="BI29" s="25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39"/>
    </row>
    <row r="30" spans="1:166" ht="15.7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1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3"/>
      <c r="BD30" s="24"/>
      <c r="BE30" s="24"/>
      <c r="BF30" s="24"/>
      <c r="BG30" s="24"/>
      <c r="BH30" s="24"/>
      <c r="BI30" s="25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39"/>
    </row>
    <row r="31" spans="1:166" ht="15.75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1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3"/>
      <c r="BD31" s="24"/>
      <c r="BE31" s="24"/>
      <c r="BF31" s="24"/>
      <c r="BG31" s="24"/>
      <c r="BH31" s="24"/>
      <c r="BI31" s="25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39"/>
    </row>
    <row r="32" spans="1:166" ht="15.7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1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3"/>
      <c r="BD32" s="24"/>
      <c r="BE32" s="24"/>
      <c r="BF32" s="24"/>
      <c r="BG32" s="24"/>
      <c r="BH32" s="24"/>
      <c r="BI32" s="25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1"/>
    </row>
    <row r="33" spans="1:166" ht="15.75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1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3"/>
      <c r="BD33" s="24"/>
      <c r="BE33" s="24"/>
      <c r="BF33" s="24"/>
      <c r="BG33" s="24"/>
      <c r="BH33" s="24"/>
      <c r="BI33" s="25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1"/>
    </row>
    <row r="34" spans="1:166" ht="15.75" customHeight="1" thickBo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7"/>
      <c r="AN34" s="28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31"/>
      <c r="BD34" s="32"/>
      <c r="BE34" s="32"/>
      <c r="BF34" s="32"/>
      <c r="BG34" s="32"/>
      <c r="BH34" s="32"/>
      <c r="BI34" s="33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8"/>
    </row>
  </sheetData>
  <sheetProtection/>
  <mergeCells count="182">
    <mergeCell ref="A30:AM30"/>
    <mergeCell ref="AN30:AS30"/>
    <mergeCell ref="AT30:BI30"/>
    <mergeCell ref="A29:AM29"/>
    <mergeCell ref="AN29:AS29"/>
    <mergeCell ref="DN29:ED29"/>
    <mergeCell ref="EE29:ES29"/>
    <mergeCell ref="A2:ES2"/>
    <mergeCell ref="A3:ES3"/>
    <mergeCell ref="A4:ES4"/>
    <mergeCell ref="A5:ES5"/>
    <mergeCell ref="DN27:ED27"/>
    <mergeCell ref="A25:AM25"/>
    <mergeCell ref="AN25:AS25"/>
    <mergeCell ref="AT29:BI29"/>
    <mergeCell ref="ET24:FJ24"/>
    <mergeCell ref="EE22:ES22"/>
    <mergeCell ref="ET5:FJ5"/>
    <mergeCell ref="ET6:FJ6"/>
    <mergeCell ref="ET7:FJ7"/>
    <mergeCell ref="ET10:FJ10"/>
    <mergeCell ref="ET8:FJ9"/>
    <mergeCell ref="ET16:FJ17"/>
    <mergeCell ref="ET19:FJ19"/>
    <mergeCell ref="ET20:FJ20"/>
    <mergeCell ref="ET12:FJ12"/>
    <mergeCell ref="DN19:ED19"/>
    <mergeCell ref="DN21:ED21"/>
    <mergeCell ref="ET14:FJ14"/>
    <mergeCell ref="EE21:ES21"/>
    <mergeCell ref="ET21:FJ21"/>
    <mergeCell ref="BJ31:CE31"/>
    <mergeCell ref="AT31:BI31"/>
    <mergeCell ref="CF31:CV31"/>
    <mergeCell ref="CW31:DM31"/>
    <mergeCell ref="CF30:CV30"/>
    <mergeCell ref="CW29:DM29"/>
    <mergeCell ref="CF29:CV29"/>
    <mergeCell ref="BJ29:CE29"/>
    <mergeCell ref="BJ30:CE30"/>
    <mergeCell ref="ET32:FJ32"/>
    <mergeCell ref="CW25:DM25"/>
    <mergeCell ref="DN25:ED25"/>
    <mergeCell ref="EE25:ES25"/>
    <mergeCell ref="CW32:DM32"/>
    <mergeCell ref="ET30:FJ30"/>
    <mergeCell ref="DN28:ED28"/>
    <mergeCell ref="ET29:FJ29"/>
    <mergeCell ref="ET27:FJ27"/>
    <mergeCell ref="ET31:FJ31"/>
    <mergeCell ref="AN21:AS21"/>
    <mergeCell ref="BK7:CE7"/>
    <mergeCell ref="ET13:FJ13"/>
    <mergeCell ref="CF7:CI7"/>
    <mergeCell ref="CJ7:CL7"/>
    <mergeCell ref="ET11:FJ11"/>
    <mergeCell ref="AU11:ED11"/>
    <mergeCell ref="V12:ED12"/>
    <mergeCell ref="BJ21:CE21"/>
    <mergeCell ref="CF21:CV21"/>
    <mergeCell ref="A15:FJ15"/>
    <mergeCell ref="CF28:CV28"/>
    <mergeCell ref="AN20:AS20"/>
    <mergeCell ref="AT20:BI20"/>
    <mergeCell ref="A22:AM22"/>
    <mergeCell ref="A26:AM26"/>
    <mergeCell ref="A20:AM20"/>
    <mergeCell ref="A21:AM21"/>
    <mergeCell ref="AN18:AS18"/>
    <mergeCell ref="BJ24:CE24"/>
    <mergeCell ref="BJ23:CE23"/>
    <mergeCell ref="CW21:DM21"/>
    <mergeCell ref="AT19:BI19"/>
    <mergeCell ref="BJ19:CE19"/>
    <mergeCell ref="BJ20:CE20"/>
    <mergeCell ref="AT21:BI21"/>
    <mergeCell ref="CF19:CV19"/>
    <mergeCell ref="CW22:DM22"/>
    <mergeCell ref="A19:AM19"/>
    <mergeCell ref="CW18:DM18"/>
    <mergeCell ref="CW33:DM33"/>
    <mergeCell ref="CW30:DM30"/>
    <mergeCell ref="A33:AM33"/>
    <mergeCell ref="AN33:AS33"/>
    <mergeCell ref="BJ33:CE33"/>
    <mergeCell ref="AN31:AS31"/>
    <mergeCell ref="CF18:CV18"/>
    <mergeCell ref="AN19:AS19"/>
    <mergeCell ref="A18:AM18"/>
    <mergeCell ref="DN18:ED18"/>
    <mergeCell ref="AT18:BI18"/>
    <mergeCell ref="A16:AM17"/>
    <mergeCell ref="CW17:DM17"/>
    <mergeCell ref="DN17:ED17"/>
    <mergeCell ref="AN16:AS17"/>
    <mergeCell ref="AT16:BI17"/>
    <mergeCell ref="BJ16:CE17"/>
    <mergeCell ref="BJ18:CE18"/>
    <mergeCell ref="DN22:ED22"/>
    <mergeCell ref="CF26:CV26"/>
    <mergeCell ref="CW26:DM26"/>
    <mergeCell ref="DN26:ED26"/>
    <mergeCell ref="EE18:ES18"/>
    <mergeCell ref="EE20:ES20"/>
    <mergeCell ref="CW20:DM20"/>
    <mergeCell ref="DN20:ED20"/>
    <mergeCell ref="CW19:DM19"/>
    <mergeCell ref="CF25:CV25"/>
    <mergeCell ref="DN23:ED23"/>
    <mergeCell ref="EE23:ES23"/>
    <mergeCell ref="CF33:CV33"/>
    <mergeCell ref="DN33:ED33"/>
    <mergeCell ref="DN30:ED30"/>
    <mergeCell ref="DN32:ED32"/>
    <mergeCell ref="CW28:DM28"/>
    <mergeCell ref="CF32:CV32"/>
    <mergeCell ref="CW27:DM27"/>
    <mergeCell ref="EE27:ES27"/>
    <mergeCell ref="EE19:ES19"/>
    <mergeCell ref="ET18:FJ18"/>
    <mergeCell ref="ET25:FJ25"/>
    <mergeCell ref="CF16:ES16"/>
    <mergeCell ref="CF17:CV17"/>
    <mergeCell ref="EE17:ES17"/>
    <mergeCell ref="CF20:CV20"/>
    <mergeCell ref="CF22:CV22"/>
    <mergeCell ref="CF23:CV23"/>
    <mergeCell ref="CW23:DM23"/>
    <mergeCell ref="ET26:FJ26"/>
    <mergeCell ref="ET33:FJ33"/>
    <mergeCell ref="ET28:FJ28"/>
    <mergeCell ref="ET22:FJ22"/>
    <mergeCell ref="EE28:ES28"/>
    <mergeCell ref="EE26:ES26"/>
    <mergeCell ref="EE31:ES31"/>
    <mergeCell ref="EE33:ES33"/>
    <mergeCell ref="EE32:ES32"/>
    <mergeCell ref="ET23:FJ23"/>
    <mergeCell ref="CF34:CV34"/>
    <mergeCell ref="CW34:DM34"/>
    <mergeCell ref="DN34:ED34"/>
    <mergeCell ref="EE34:ES34"/>
    <mergeCell ref="ET34:FJ34"/>
    <mergeCell ref="CW24:DM24"/>
    <mergeCell ref="DN24:ED24"/>
    <mergeCell ref="EE30:ES30"/>
    <mergeCell ref="EE24:ES24"/>
    <mergeCell ref="DN31:ED31"/>
    <mergeCell ref="AN22:AS22"/>
    <mergeCell ref="AT22:BI22"/>
    <mergeCell ref="A23:AM23"/>
    <mergeCell ref="AN23:AS23"/>
    <mergeCell ref="AT23:BI23"/>
    <mergeCell ref="CF24:CV24"/>
    <mergeCell ref="A24:AM24"/>
    <mergeCell ref="AN24:AS24"/>
    <mergeCell ref="AT24:BI24"/>
    <mergeCell ref="BJ22:CE22"/>
    <mergeCell ref="A34:AM34"/>
    <mergeCell ref="AN34:AS34"/>
    <mergeCell ref="BJ34:CE34"/>
    <mergeCell ref="AT33:BI33"/>
    <mergeCell ref="AT34:BI34"/>
    <mergeCell ref="A31:AM31"/>
    <mergeCell ref="A32:AM32"/>
    <mergeCell ref="AN32:AS32"/>
    <mergeCell ref="BJ32:CE32"/>
    <mergeCell ref="AT32:BI32"/>
    <mergeCell ref="AT26:BI26"/>
    <mergeCell ref="BJ26:CE26"/>
    <mergeCell ref="A28:AM28"/>
    <mergeCell ref="AN28:AS28"/>
    <mergeCell ref="AT28:BI28"/>
    <mergeCell ref="AT25:BI25"/>
    <mergeCell ref="BJ25:CE25"/>
    <mergeCell ref="AN26:AS26"/>
    <mergeCell ref="CF27:CV27"/>
    <mergeCell ref="BJ28:CE28"/>
    <mergeCell ref="A27:AM27"/>
    <mergeCell ref="AN27:AS27"/>
    <mergeCell ref="AT27:BI27"/>
    <mergeCell ref="BJ27:CE27"/>
  </mergeCells>
  <printOptions horizontalCentered="1"/>
  <pageMargins left="0.3937007874015748" right="0.3937007874015748" top="0.7874015748031497" bottom="0.31496062992125984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M29"/>
  <sheetViews>
    <sheetView tabSelected="1" view="pageBreakPreview" zoomScaleSheetLayoutView="100" zoomScalePageLayoutView="0" workbookViewId="0" topLeftCell="A1">
      <selection activeCell="CX12" sqref="CX12:DJ12"/>
    </sheetView>
  </sheetViews>
  <sheetFormatPr defaultColWidth="0.875" defaultRowHeight="12.75"/>
  <cols>
    <col min="1" max="48" width="0.875" style="1" customWidth="1"/>
    <col min="49" max="49" width="14.00390625" style="1" customWidth="1"/>
    <col min="50" max="84" width="0.875" style="1" customWidth="1"/>
    <col min="85" max="85" width="1.12109375" style="1" customWidth="1"/>
    <col min="86" max="138" width="0.875" style="1" customWidth="1"/>
    <col min="139" max="139" width="1.37890625" style="1" customWidth="1"/>
    <col min="140" max="151" width="0.875" style="1" customWidth="1"/>
    <col min="152" max="152" width="1.12109375" style="1" customWidth="1"/>
    <col min="153" max="160" width="0.875" style="1" customWidth="1"/>
    <col min="161" max="161" width="1.625" style="1" customWidth="1"/>
    <col min="162" max="168" width="0.875" style="1" customWidth="1"/>
    <col min="169" max="169" width="12.125" style="1" customWidth="1"/>
    <col min="170" max="176" width="0.875" style="1" customWidth="1"/>
    <col min="177" max="177" width="7.875" style="1" bestFit="1" customWidth="1"/>
    <col min="178" max="178" width="8.125" style="1" customWidth="1"/>
    <col min="179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J1" s="2" t="s">
        <v>57</v>
      </c>
    </row>
    <row r="2" spans="1:166" ht="19.5" customHeight="1">
      <c r="A2" s="66" t="s">
        <v>26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</row>
    <row r="3" spans="1:166" ht="22.5" customHeight="1">
      <c r="A3" s="53" t="s">
        <v>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4"/>
      <c r="AK3" s="57" t="s">
        <v>17</v>
      </c>
      <c r="AL3" s="53"/>
      <c r="AM3" s="53"/>
      <c r="AN3" s="53"/>
      <c r="AO3" s="53"/>
      <c r="AP3" s="54"/>
      <c r="AQ3" s="57" t="s">
        <v>82</v>
      </c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4"/>
      <c r="BC3" s="57" t="s">
        <v>51</v>
      </c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4"/>
      <c r="BU3" s="57" t="s">
        <v>23</v>
      </c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4"/>
      <c r="CH3" s="45" t="s">
        <v>18</v>
      </c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7"/>
      <c r="EK3" s="45" t="s">
        <v>25</v>
      </c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</row>
    <row r="4" spans="1:166" ht="43.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6"/>
      <c r="AK4" s="58"/>
      <c r="AL4" s="55"/>
      <c r="AM4" s="55"/>
      <c r="AN4" s="55"/>
      <c r="AO4" s="55"/>
      <c r="AP4" s="56"/>
      <c r="AQ4" s="58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6"/>
      <c r="BC4" s="58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6"/>
      <c r="BU4" s="58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6"/>
      <c r="CH4" s="46" t="s">
        <v>81</v>
      </c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7"/>
      <c r="CX4" s="45" t="s">
        <v>19</v>
      </c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7"/>
      <c r="DK4" s="45" t="s">
        <v>20</v>
      </c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7"/>
      <c r="DX4" s="45" t="s">
        <v>21</v>
      </c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7"/>
      <c r="EK4" s="58" t="s">
        <v>24</v>
      </c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6"/>
      <c r="EX4" s="58" t="s">
        <v>27</v>
      </c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</row>
    <row r="5" spans="1:166" ht="12" thickBot="1">
      <c r="A5" s="49">
        <v>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50"/>
      <c r="AK5" s="43">
        <v>2</v>
      </c>
      <c r="AL5" s="44"/>
      <c r="AM5" s="44"/>
      <c r="AN5" s="44"/>
      <c r="AO5" s="44"/>
      <c r="AP5" s="48"/>
      <c r="AQ5" s="43">
        <v>3</v>
      </c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8"/>
      <c r="BC5" s="43">
        <v>4</v>
      </c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8"/>
      <c r="BU5" s="43">
        <v>5</v>
      </c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8"/>
      <c r="CH5" s="43">
        <v>6</v>
      </c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8"/>
      <c r="CX5" s="43">
        <v>7</v>
      </c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8"/>
      <c r="DK5" s="43">
        <v>8</v>
      </c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8"/>
      <c r="DX5" s="43">
        <v>9</v>
      </c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8"/>
      <c r="EK5" s="43">
        <v>10</v>
      </c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3">
        <v>11</v>
      </c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</row>
    <row r="6" spans="1:166" ht="15" customHeight="1">
      <c r="A6" s="102" t="s">
        <v>147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60" t="s">
        <v>30</v>
      </c>
      <c r="AL6" s="61"/>
      <c r="AM6" s="61"/>
      <c r="AN6" s="61"/>
      <c r="AO6" s="61"/>
      <c r="AP6" s="61"/>
      <c r="AQ6" s="62" t="s">
        <v>38</v>
      </c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175">
        <f>SUM(BC8:BT27)</f>
        <v>125977000</v>
      </c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>
        <f>SUM(BU8:CG27)</f>
        <v>125977000</v>
      </c>
      <c r="BV6" s="175"/>
      <c r="BW6" s="175"/>
      <c r="BX6" s="175"/>
      <c r="BY6" s="175"/>
      <c r="BZ6" s="175"/>
      <c r="CA6" s="175"/>
      <c r="CB6" s="175"/>
      <c r="CC6" s="175"/>
      <c r="CD6" s="175"/>
      <c r="CE6" s="175"/>
      <c r="CF6" s="175"/>
      <c r="CG6" s="175"/>
      <c r="CH6" s="175">
        <f>SUM(CH8:CW27)</f>
        <v>85106311.30000001</v>
      </c>
      <c r="CI6" s="175"/>
      <c r="CJ6" s="175"/>
      <c r="CK6" s="175"/>
      <c r="CL6" s="175"/>
      <c r="CM6" s="175"/>
      <c r="CN6" s="175"/>
      <c r="CO6" s="175"/>
      <c r="CP6" s="175"/>
      <c r="CQ6" s="175"/>
      <c r="CR6" s="175"/>
      <c r="CS6" s="175"/>
      <c r="CT6" s="175"/>
      <c r="CU6" s="175"/>
      <c r="CV6" s="175"/>
      <c r="CW6" s="175"/>
      <c r="CX6" s="175">
        <v>0</v>
      </c>
      <c r="CY6" s="175"/>
      <c r="CZ6" s="175"/>
      <c r="DA6" s="175"/>
      <c r="DB6" s="175"/>
      <c r="DC6" s="175"/>
      <c r="DD6" s="175"/>
      <c r="DE6" s="175"/>
      <c r="DF6" s="175"/>
      <c r="DG6" s="175"/>
      <c r="DH6" s="175"/>
      <c r="DI6" s="175"/>
      <c r="DJ6" s="175"/>
      <c r="DK6" s="175">
        <v>0</v>
      </c>
      <c r="DL6" s="175"/>
      <c r="DM6" s="175"/>
      <c r="DN6" s="175"/>
      <c r="DO6" s="175"/>
      <c r="DP6" s="175"/>
      <c r="DQ6" s="175"/>
      <c r="DR6" s="175"/>
      <c r="DS6" s="175"/>
      <c r="DT6" s="175"/>
      <c r="DU6" s="175"/>
      <c r="DV6" s="175"/>
      <c r="DW6" s="175"/>
      <c r="DX6" s="175">
        <f>SUM(DX8:EJ27)</f>
        <v>85106311.30000001</v>
      </c>
      <c r="DY6" s="175"/>
      <c r="DZ6" s="175"/>
      <c r="EA6" s="175"/>
      <c r="EB6" s="175"/>
      <c r="EC6" s="175"/>
      <c r="ED6" s="175"/>
      <c r="EE6" s="175"/>
      <c r="EF6" s="175"/>
      <c r="EG6" s="175"/>
      <c r="EH6" s="175"/>
      <c r="EI6" s="175"/>
      <c r="EJ6" s="175"/>
      <c r="EK6" s="175">
        <f>SUM(EK8:EW27)</f>
        <v>40870688.699999996</v>
      </c>
      <c r="EL6" s="175"/>
      <c r="EM6" s="175"/>
      <c r="EN6" s="175"/>
      <c r="EO6" s="175"/>
      <c r="EP6" s="175"/>
      <c r="EQ6" s="175"/>
      <c r="ER6" s="175"/>
      <c r="ES6" s="175"/>
      <c r="ET6" s="175"/>
      <c r="EU6" s="175"/>
      <c r="EV6" s="175"/>
      <c r="EW6" s="175"/>
      <c r="EX6" s="175">
        <f>SUM(EX8:FJ27)</f>
        <v>40870688.699999996</v>
      </c>
      <c r="EY6" s="175"/>
      <c r="EZ6" s="175"/>
      <c r="FA6" s="175"/>
      <c r="FB6" s="175"/>
      <c r="FC6" s="175"/>
      <c r="FD6" s="175"/>
      <c r="FE6" s="175"/>
      <c r="FF6" s="175"/>
      <c r="FG6" s="175"/>
      <c r="FH6" s="175"/>
      <c r="FI6" s="175"/>
      <c r="FJ6" s="176"/>
    </row>
    <row r="7" spans="1:169" ht="15.75" customHeight="1">
      <c r="A7" s="173" t="s">
        <v>148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4"/>
      <c r="AK7" s="21"/>
      <c r="AL7" s="22"/>
      <c r="AM7" s="22"/>
      <c r="AN7" s="22"/>
      <c r="AO7" s="22"/>
      <c r="AP7" s="22"/>
      <c r="AQ7" s="103" t="s">
        <v>146</v>
      </c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4">
        <f>SUM(BC8:BT25)</f>
        <v>22225700</v>
      </c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>
        <f>SUM(BU8:CG25)</f>
        <v>22225700</v>
      </c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>
        <f>SUM(CH8:CW25)</f>
        <v>15503624.300000003</v>
      </c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>
        <f>CH7</f>
        <v>15503624.300000003</v>
      </c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>
        <f>SUM(EK8:EW25)</f>
        <v>6722075.699999998</v>
      </c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>
        <f>SUM(EX8:FJ25)</f>
        <v>6722075.699999998</v>
      </c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5"/>
      <c r="FM7" s="18"/>
    </row>
    <row r="8" spans="1:169" ht="15.75" customHeight="1">
      <c r="A8" s="20" t="s">
        <v>85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1"/>
      <c r="AL8" s="22"/>
      <c r="AM8" s="22"/>
      <c r="AN8" s="22"/>
      <c r="AO8" s="22"/>
      <c r="AP8" s="22"/>
      <c r="AQ8" s="22" t="s">
        <v>98</v>
      </c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19">
        <v>17178700</v>
      </c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>
        <f>BC8</f>
        <v>17178700</v>
      </c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>
        <f>11923116.46</f>
        <v>11923116.46</v>
      </c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>
        <f>CH8</f>
        <v>11923116.46</v>
      </c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>
        <f>BC8-DX8</f>
        <v>5255583.539999999</v>
      </c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>
        <f>BU8-DX8</f>
        <v>5255583.539999999</v>
      </c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39"/>
      <c r="FM8" s="17"/>
    </row>
    <row r="9" spans="1:169" ht="22.5" customHeight="1">
      <c r="A9" s="34" t="s">
        <v>132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5"/>
      <c r="AK9" s="21"/>
      <c r="AL9" s="22"/>
      <c r="AM9" s="22"/>
      <c r="AN9" s="22"/>
      <c r="AO9" s="22"/>
      <c r="AP9" s="22"/>
      <c r="AQ9" s="22" t="s">
        <v>131</v>
      </c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19">
        <v>34106.42</v>
      </c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>
        <f>BC9</f>
        <v>34106.42</v>
      </c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>
        <v>34106.41</v>
      </c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>
        <f>CH9</f>
        <v>34106.41</v>
      </c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>
        <f>BC9-DX9</f>
        <v>0.00999999999476131</v>
      </c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>
        <f>BU9-DX9</f>
        <v>0.00999999999476131</v>
      </c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39"/>
      <c r="FM9" s="17"/>
    </row>
    <row r="10" spans="1:169" ht="15.75" customHeight="1">
      <c r="A10" s="20" t="s">
        <v>86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1"/>
      <c r="AL10" s="22"/>
      <c r="AM10" s="22"/>
      <c r="AN10" s="22"/>
      <c r="AO10" s="22"/>
      <c r="AP10" s="22"/>
      <c r="AQ10" s="22" t="s">
        <v>99</v>
      </c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19">
        <v>36600</v>
      </c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>
        <f aca="true" t="shared" si="0" ref="BU10:BU26">BC10</f>
        <v>36600</v>
      </c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>
        <v>26400</v>
      </c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>
        <f aca="true" t="shared" si="1" ref="DX10:DX25">CH10</f>
        <v>26400</v>
      </c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>
        <f aca="true" t="shared" si="2" ref="EK10:EK25">BC10-DX10</f>
        <v>10200</v>
      </c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>
        <f aca="true" t="shared" si="3" ref="EX10:EX25">BU10-DX10</f>
        <v>10200</v>
      </c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39"/>
      <c r="FM10" s="17"/>
    </row>
    <row r="11" spans="1:169" ht="15.75" customHeight="1">
      <c r="A11" s="20" t="s">
        <v>87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1"/>
      <c r="AL11" s="22"/>
      <c r="AM11" s="22"/>
      <c r="AN11" s="22"/>
      <c r="AO11" s="22"/>
      <c r="AP11" s="22"/>
      <c r="AQ11" s="22" t="s">
        <v>100</v>
      </c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19">
        <v>459000</v>
      </c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>
        <f t="shared" si="0"/>
        <v>459000</v>
      </c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>
        <v>390754.74</v>
      </c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>
        <f t="shared" si="1"/>
        <v>390754.74</v>
      </c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>
        <f t="shared" si="2"/>
        <v>68245.26000000001</v>
      </c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>
        <f t="shared" si="3"/>
        <v>68245.26000000001</v>
      </c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39"/>
      <c r="FM11" s="17"/>
    </row>
    <row r="12" spans="1:169" ht="15.75" customHeight="1">
      <c r="A12" s="20" t="s">
        <v>138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1"/>
      <c r="AL12" s="22"/>
      <c r="AM12" s="22"/>
      <c r="AN12" s="22"/>
      <c r="AO12" s="22"/>
      <c r="AP12" s="22"/>
      <c r="AQ12" s="22" t="s">
        <v>137</v>
      </c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19">
        <v>159700</v>
      </c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>
        <f>BC12</f>
        <v>159700</v>
      </c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>
        <v>75000</v>
      </c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>
        <f>CH12</f>
        <v>75000</v>
      </c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>
        <f>BC12-DX12</f>
        <v>84700</v>
      </c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>
        <f>BU12-DX12</f>
        <v>84700</v>
      </c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39"/>
      <c r="FM12" s="17"/>
    </row>
    <row r="13" spans="1:169" ht="15.75" customHeight="1">
      <c r="A13" s="20" t="s">
        <v>88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1"/>
      <c r="AL13" s="22"/>
      <c r="AM13" s="22"/>
      <c r="AN13" s="22"/>
      <c r="AO13" s="22"/>
      <c r="AP13" s="22"/>
      <c r="AQ13" s="22" t="s">
        <v>101</v>
      </c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19">
        <v>3083708.58</v>
      </c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>
        <f t="shared" si="0"/>
        <v>3083708.58</v>
      </c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>
        <v>2520960.07</v>
      </c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>
        <f t="shared" si="1"/>
        <v>2520960.07</v>
      </c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>
        <f t="shared" si="2"/>
        <v>562748.5100000002</v>
      </c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>
        <f t="shared" si="3"/>
        <v>562748.5100000002</v>
      </c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39"/>
      <c r="FM13" s="17"/>
    </row>
    <row r="14" spans="1:169" ht="15.75" customHeight="1">
      <c r="A14" s="20" t="s">
        <v>89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1"/>
      <c r="AL14" s="22"/>
      <c r="AM14" s="22"/>
      <c r="AN14" s="22"/>
      <c r="AO14" s="22"/>
      <c r="AP14" s="22"/>
      <c r="AQ14" s="22" t="s">
        <v>102</v>
      </c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19">
        <v>111200</v>
      </c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>
        <f t="shared" si="0"/>
        <v>111200</v>
      </c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>
        <v>57113.39</v>
      </c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>
        <f t="shared" si="1"/>
        <v>57113.39</v>
      </c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>
        <f t="shared" si="2"/>
        <v>54086.61</v>
      </c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>
        <f t="shared" si="3"/>
        <v>54086.61</v>
      </c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39"/>
      <c r="FM14" s="17"/>
    </row>
    <row r="15" spans="1:169" ht="23.25" customHeight="1">
      <c r="A15" s="34" t="s">
        <v>134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5"/>
      <c r="AK15" s="21"/>
      <c r="AL15" s="22"/>
      <c r="AM15" s="22"/>
      <c r="AN15" s="22"/>
      <c r="AO15" s="22"/>
      <c r="AP15" s="22"/>
      <c r="AQ15" s="22" t="s">
        <v>133</v>
      </c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19">
        <v>9685</v>
      </c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>
        <f>BC15</f>
        <v>9685</v>
      </c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>
        <v>9685</v>
      </c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>
        <f>CH15</f>
        <v>9685</v>
      </c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>
        <f>BC15-DX15</f>
        <v>0</v>
      </c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>
        <f>BU15-DX15</f>
        <v>0</v>
      </c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39"/>
      <c r="FM15" s="17"/>
    </row>
    <row r="16" spans="1:169" ht="15.75" customHeight="1">
      <c r="A16" s="20" t="s">
        <v>90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1"/>
      <c r="AL16" s="22"/>
      <c r="AM16" s="22"/>
      <c r="AN16" s="22"/>
      <c r="AO16" s="22"/>
      <c r="AP16" s="22"/>
      <c r="AQ16" s="22" t="s">
        <v>103</v>
      </c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19">
        <v>322100</v>
      </c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>
        <f>BC16</f>
        <v>322100</v>
      </c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>
        <v>153918</v>
      </c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>
        <f t="shared" si="1"/>
        <v>153918</v>
      </c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>
        <f t="shared" si="2"/>
        <v>168182</v>
      </c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>
        <f t="shared" si="3"/>
        <v>168182</v>
      </c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39"/>
      <c r="FM16" s="17"/>
    </row>
    <row r="17" spans="1:169" ht="24" customHeight="1">
      <c r="A17" s="34" t="s">
        <v>91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21"/>
      <c r="AL17" s="22"/>
      <c r="AM17" s="22"/>
      <c r="AN17" s="22"/>
      <c r="AO17" s="22"/>
      <c r="AP17" s="22"/>
      <c r="AQ17" s="22" t="s">
        <v>104</v>
      </c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19">
        <v>9000</v>
      </c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>
        <f t="shared" si="0"/>
        <v>9000</v>
      </c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>
        <v>3500</v>
      </c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>
        <f t="shared" si="1"/>
        <v>3500</v>
      </c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>
        <f t="shared" si="2"/>
        <v>5500</v>
      </c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>
        <f t="shared" si="3"/>
        <v>5500</v>
      </c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39"/>
      <c r="FM17" s="17"/>
    </row>
    <row r="18" spans="1:169" ht="23.25" customHeight="1">
      <c r="A18" s="34" t="s">
        <v>117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21"/>
      <c r="AL18" s="22"/>
      <c r="AM18" s="22"/>
      <c r="AN18" s="22"/>
      <c r="AO18" s="22"/>
      <c r="AP18" s="22"/>
      <c r="AQ18" s="22" t="s">
        <v>118</v>
      </c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19">
        <v>3100</v>
      </c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>
        <f t="shared" si="0"/>
        <v>3100</v>
      </c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>
        <v>3100</v>
      </c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>
        <f>CH18</f>
        <v>3100</v>
      </c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>
        <f>BC18-DX18</f>
        <v>0</v>
      </c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>
        <f>BU18-DX18</f>
        <v>0</v>
      </c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39"/>
      <c r="FM18" s="17"/>
    </row>
    <row r="19" spans="1:169" ht="15.75" customHeight="1">
      <c r="A19" s="20" t="s">
        <v>92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1"/>
      <c r="AL19" s="22"/>
      <c r="AM19" s="22"/>
      <c r="AN19" s="22"/>
      <c r="AO19" s="22"/>
      <c r="AP19" s="22"/>
      <c r="AQ19" s="22" t="s">
        <v>105</v>
      </c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19">
        <v>62600</v>
      </c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>
        <f t="shared" si="0"/>
        <v>62600</v>
      </c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>
        <v>15363.23</v>
      </c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>
        <f t="shared" si="1"/>
        <v>15363.23</v>
      </c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>
        <f t="shared" si="2"/>
        <v>47236.770000000004</v>
      </c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>
        <f t="shared" si="3"/>
        <v>47236.770000000004</v>
      </c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39"/>
      <c r="FM19" s="17"/>
    </row>
    <row r="20" spans="1:169" ht="15.75" customHeight="1">
      <c r="A20" s="20" t="s">
        <v>93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1"/>
      <c r="AL20" s="22"/>
      <c r="AM20" s="22"/>
      <c r="AN20" s="22"/>
      <c r="AO20" s="22"/>
      <c r="AP20" s="22"/>
      <c r="AQ20" s="22" t="s">
        <v>106</v>
      </c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19">
        <v>155300</v>
      </c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>
        <f t="shared" si="0"/>
        <v>155300</v>
      </c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>
        <v>42725</v>
      </c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>
        <f t="shared" si="1"/>
        <v>42725</v>
      </c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>
        <f t="shared" si="2"/>
        <v>112575</v>
      </c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>
        <f t="shared" si="3"/>
        <v>112575</v>
      </c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39"/>
      <c r="FM20" s="17"/>
    </row>
    <row r="21" spans="1:169" ht="21.75" customHeight="1">
      <c r="A21" s="34" t="s">
        <v>115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5"/>
      <c r="AK21" s="21"/>
      <c r="AL21" s="22"/>
      <c r="AM21" s="22"/>
      <c r="AN21" s="22"/>
      <c r="AO21" s="22"/>
      <c r="AP21" s="22"/>
      <c r="AQ21" s="22" t="s">
        <v>114</v>
      </c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19">
        <v>100200</v>
      </c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>
        <f t="shared" si="0"/>
        <v>100200</v>
      </c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>
        <v>45000</v>
      </c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>
        <f>CH21</f>
        <v>45000</v>
      </c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>
        <f>BC21-DX21</f>
        <v>55200</v>
      </c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>
        <f>BU21-DX21</f>
        <v>55200</v>
      </c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39"/>
      <c r="FM21" s="17"/>
    </row>
    <row r="22" spans="1:169" ht="15.75" customHeight="1">
      <c r="A22" s="20" t="s">
        <v>94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1"/>
      <c r="AL22" s="22"/>
      <c r="AM22" s="22"/>
      <c r="AN22" s="22"/>
      <c r="AO22" s="22"/>
      <c r="AP22" s="22"/>
      <c r="AQ22" s="22" t="s">
        <v>107</v>
      </c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19">
        <v>129800</v>
      </c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>
        <f t="shared" si="0"/>
        <v>129800</v>
      </c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>
        <v>28900</v>
      </c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>
        <f t="shared" si="1"/>
        <v>28900</v>
      </c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>
        <f t="shared" si="2"/>
        <v>100900</v>
      </c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>
        <f t="shared" si="3"/>
        <v>100900</v>
      </c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39"/>
      <c r="FM22" s="17"/>
    </row>
    <row r="23" spans="1:169" ht="22.5" customHeight="1">
      <c r="A23" s="34" t="s">
        <v>95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5"/>
      <c r="AK23" s="21"/>
      <c r="AL23" s="22"/>
      <c r="AM23" s="22"/>
      <c r="AN23" s="22"/>
      <c r="AO23" s="22"/>
      <c r="AP23" s="22"/>
      <c r="AQ23" s="22" t="s">
        <v>108</v>
      </c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19">
        <v>263500</v>
      </c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>
        <f t="shared" si="0"/>
        <v>263500</v>
      </c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>
        <v>87918</v>
      </c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>
        <f t="shared" si="1"/>
        <v>87918</v>
      </c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>
        <f t="shared" si="2"/>
        <v>175582</v>
      </c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>
        <f t="shared" si="3"/>
        <v>175582</v>
      </c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39"/>
      <c r="FM23" s="17"/>
    </row>
    <row r="24" spans="1:169" ht="15.75" customHeight="1">
      <c r="A24" s="20" t="s">
        <v>96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1"/>
      <c r="AL24" s="22"/>
      <c r="AM24" s="22"/>
      <c r="AN24" s="22"/>
      <c r="AO24" s="22"/>
      <c r="AP24" s="22"/>
      <c r="AQ24" s="22" t="s">
        <v>109</v>
      </c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19">
        <v>2000</v>
      </c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>
        <f t="shared" si="0"/>
        <v>2000</v>
      </c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>
        <v>0</v>
      </c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>
        <f t="shared" si="1"/>
        <v>0</v>
      </c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>
        <f t="shared" si="2"/>
        <v>2000</v>
      </c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>
        <f t="shared" si="3"/>
        <v>2000</v>
      </c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39"/>
      <c r="FM24" s="17"/>
    </row>
    <row r="25" spans="1:169" ht="15.75" customHeight="1">
      <c r="A25" s="20" t="s">
        <v>97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1"/>
      <c r="AL25" s="22"/>
      <c r="AM25" s="22"/>
      <c r="AN25" s="22"/>
      <c r="AO25" s="22"/>
      <c r="AP25" s="22"/>
      <c r="AQ25" s="22" t="s">
        <v>110</v>
      </c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19">
        <v>105400</v>
      </c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>
        <f t="shared" si="0"/>
        <v>105400</v>
      </c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>
        <v>86064</v>
      </c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>
        <f t="shared" si="1"/>
        <v>86064</v>
      </c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>
        <f t="shared" si="2"/>
        <v>19336</v>
      </c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>
        <f t="shared" si="3"/>
        <v>19336</v>
      </c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39"/>
      <c r="FM25" s="17"/>
    </row>
    <row r="26" spans="1:169" ht="15.75" customHeight="1">
      <c r="A26" s="106" t="s">
        <v>135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21"/>
      <c r="AL26" s="22"/>
      <c r="AM26" s="22"/>
      <c r="AN26" s="22"/>
      <c r="AO26" s="22"/>
      <c r="AP26" s="22"/>
      <c r="AQ26" s="103" t="s">
        <v>120</v>
      </c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4">
        <f>4715000+202000</f>
        <v>4917000</v>
      </c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>
        <f t="shared" si="0"/>
        <v>4917000</v>
      </c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>
        <v>3649947</v>
      </c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>
        <f>CH26</f>
        <v>3649947</v>
      </c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>
        <f>BC26-DX26</f>
        <v>1267053</v>
      </c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>
        <f>BU26-DX26</f>
        <v>1267053</v>
      </c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5"/>
      <c r="FM26" s="18" t="s">
        <v>144</v>
      </c>
    </row>
    <row r="27" spans="1:169" ht="15.75" customHeight="1">
      <c r="A27" s="106" t="s">
        <v>136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21"/>
      <c r="AL27" s="22"/>
      <c r="AM27" s="22"/>
      <c r="AN27" s="22"/>
      <c r="AO27" s="22"/>
      <c r="AP27" s="22"/>
      <c r="AQ27" s="103" t="s">
        <v>116</v>
      </c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4">
        <v>98834300</v>
      </c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>
        <f>BC27</f>
        <v>98834300</v>
      </c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>
        <v>65952740</v>
      </c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>
        <f>CH27</f>
        <v>65952740</v>
      </c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>
        <f>BC27-DX27</f>
        <v>32881560</v>
      </c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>
        <f>BU27-DX27</f>
        <v>32881560</v>
      </c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5"/>
      <c r="FM27" s="18" t="s">
        <v>145</v>
      </c>
    </row>
    <row r="28" ht="12" thickBot="1"/>
    <row r="29" spans="1:166" ht="24" customHeight="1" thickBot="1">
      <c r="A29" s="110" t="s">
        <v>60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1"/>
      <c r="AK29" s="112" t="s">
        <v>31</v>
      </c>
      <c r="AL29" s="113"/>
      <c r="AM29" s="113"/>
      <c r="AN29" s="113"/>
      <c r="AO29" s="113"/>
      <c r="AP29" s="113"/>
      <c r="AQ29" s="113" t="s">
        <v>38</v>
      </c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09" t="s">
        <v>38</v>
      </c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7" t="s">
        <v>38</v>
      </c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8">
        <f>'стр.1 доходы'!CF19-'стр.2 расходы'!CH6</f>
        <v>-84878368.28000002</v>
      </c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9">
        <v>0</v>
      </c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>
        <v>0</v>
      </c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8">
        <f>'стр.1 доходы'!EE19-'стр.2 расходы'!DX6</f>
        <v>-84878368.28000002</v>
      </c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9" t="s">
        <v>38</v>
      </c>
      <c r="EL29" s="109"/>
      <c r="EM29" s="109"/>
      <c r="EN29" s="109"/>
      <c r="EO29" s="109"/>
      <c r="EP29" s="109"/>
      <c r="EQ29" s="109"/>
      <c r="ER29" s="109"/>
      <c r="ES29" s="109"/>
      <c r="ET29" s="109"/>
      <c r="EU29" s="109"/>
      <c r="EV29" s="109"/>
      <c r="EW29" s="109"/>
      <c r="EX29" s="107" t="s">
        <v>38</v>
      </c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14"/>
    </row>
    <row r="30" ht="3" customHeight="1"/>
  </sheetData>
  <sheetProtection/>
  <mergeCells count="278">
    <mergeCell ref="EK12:EW12"/>
    <mergeCell ref="A12:AJ12"/>
    <mergeCell ref="AK12:AP12"/>
    <mergeCell ref="AQ12:BB12"/>
    <mergeCell ref="BC12:BT12"/>
    <mergeCell ref="EX12:FJ12"/>
    <mergeCell ref="BU12:CG12"/>
    <mergeCell ref="CH12:CW12"/>
    <mergeCell ref="CX12:DJ12"/>
    <mergeCell ref="DK12:DW12"/>
    <mergeCell ref="BC20:BT20"/>
    <mergeCell ref="BU21:CG21"/>
    <mergeCell ref="BC21:BT21"/>
    <mergeCell ref="A15:AJ15"/>
    <mergeCell ref="AK15:AP15"/>
    <mergeCell ref="AQ15:BB15"/>
    <mergeCell ref="A2:FJ2"/>
    <mergeCell ref="EK21:EW21"/>
    <mergeCell ref="BU20:CG20"/>
    <mergeCell ref="CH20:CW20"/>
    <mergeCell ref="CX20:DJ20"/>
    <mergeCell ref="EK29:EW29"/>
    <mergeCell ref="EX29:FJ29"/>
    <mergeCell ref="A21:AJ21"/>
    <mergeCell ref="AK21:AP21"/>
    <mergeCell ref="AQ21:BB21"/>
    <mergeCell ref="A29:AJ29"/>
    <mergeCell ref="AK29:AP29"/>
    <mergeCell ref="AQ29:BB29"/>
    <mergeCell ref="BC29:BT29"/>
    <mergeCell ref="EX15:FJ15"/>
    <mergeCell ref="DK29:DW29"/>
    <mergeCell ref="DX29:EJ29"/>
    <mergeCell ref="DK26:DW26"/>
    <mergeCell ref="DK21:DW21"/>
    <mergeCell ref="DK24:DW24"/>
    <mergeCell ref="EX27:FJ27"/>
    <mergeCell ref="EX26:FJ26"/>
    <mergeCell ref="DX24:EJ24"/>
    <mergeCell ref="CX29:DJ29"/>
    <mergeCell ref="CH21:CW21"/>
    <mergeCell ref="EK27:EW27"/>
    <mergeCell ref="EK26:EW26"/>
    <mergeCell ref="EX25:FJ25"/>
    <mergeCell ref="DX25:EJ25"/>
    <mergeCell ref="EK25:EW25"/>
    <mergeCell ref="BU29:CG29"/>
    <mergeCell ref="CH29:CW29"/>
    <mergeCell ref="CX21:DJ21"/>
    <mergeCell ref="CX24:DJ24"/>
    <mergeCell ref="CX23:DJ23"/>
    <mergeCell ref="BU23:CG23"/>
    <mergeCell ref="CH23:CW23"/>
    <mergeCell ref="BU22:CG22"/>
    <mergeCell ref="CH24:CW24"/>
    <mergeCell ref="CH26:CW26"/>
    <mergeCell ref="BC15:BT15"/>
    <mergeCell ref="CX15:DJ15"/>
    <mergeCell ref="DK15:DW15"/>
    <mergeCell ref="BU15:CG15"/>
    <mergeCell ref="CH15:CW15"/>
    <mergeCell ref="DX27:EJ27"/>
    <mergeCell ref="DK27:DW27"/>
    <mergeCell ref="BU26:CG26"/>
    <mergeCell ref="CX26:DJ26"/>
    <mergeCell ref="BU24:CG24"/>
    <mergeCell ref="CH9:CW9"/>
    <mergeCell ref="CX9:DJ9"/>
    <mergeCell ref="DK9:DW9"/>
    <mergeCell ref="DX9:EJ9"/>
    <mergeCell ref="DX15:EJ15"/>
    <mergeCell ref="EK15:EW15"/>
    <mergeCell ref="EK9:EW9"/>
    <mergeCell ref="DK14:DW14"/>
    <mergeCell ref="CX14:DJ14"/>
    <mergeCell ref="DX12:EJ12"/>
    <mergeCell ref="A27:AJ27"/>
    <mergeCell ref="AK27:AP27"/>
    <mergeCell ref="AQ27:BB27"/>
    <mergeCell ref="BC27:BT27"/>
    <mergeCell ref="AK26:AP26"/>
    <mergeCell ref="AQ26:BB26"/>
    <mergeCell ref="BC26:BT26"/>
    <mergeCell ref="EX9:FJ9"/>
    <mergeCell ref="BU27:CG27"/>
    <mergeCell ref="CH27:CW27"/>
    <mergeCell ref="CX27:DJ27"/>
    <mergeCell ref="DX26:EJ26"/>
    <mergeCell ref="A24:AJ24"/>
    <mergeCell ref="AK24:AP24"/>
    <mergeCell ref="AQ24:BB24"/>
    <mergeCell ref="BC24:BT24"/>
    <mergeCell ref="A26:AJ26"/>
    <mergeCell ref="A23:AJ23"/>
    <mergeCell ref="AK23:AP23"/>
    <mergeCell ref="A25:AJ25"/>
    <mergeCell ref="AK25:AP25"/>
    <mergeCell ref="EX24:FJ24"/>
    <mergeCell ref="DX23:EJ23"/>
    <mergeCell ref="EK23:EW23"/>
    <mergeCell ref="EX23:FJ23"/>
    <mergeCell ref="DK23:DW23"/>
    <mergeCell ref="EK24:EW24"/>
    <mergeCell ref="DK22:DW22"/>
    <mergeCell ref="CX22:DJ22"/>
    <mergeCell ref="A22:AJ22"/>
    <mergeCell ref="AK22:AP22"/>
    <mergeCell ref="AQ22:BB22"/>
    <mergeCell ref="BC22:BT22"/>
    <mergeCell ref="CH22:CW22"/>
    <mergeCell ref="BU19:CG19"/>
    <mergeCell ref="CH19:CW19"/>
    <mergeCell ref="AQ23:BB23"/>
    <mergeCell ref="BC23:BT23"/>
    <mergeCell ref="EX22:FJ22"/>
    <mergeCell ref="DX20:EJ20"/>
    <mergeCell ref="EK20:EW20"/>
    <mergeCell ref="EX20:FJ20"/>
    <mergeCell ref="EX21:FJ21"/>
    <mergeCell ref="DX21:EJ21"/>
    <mergeCell ref="EK19:EW19"/>
    <mergeCell ref="A19:AJ19"/>
    <mergeCell ref="AK19:AP19"/>
    <mergeCell ref="AQ19:BB19"/>
    <mergeCell ref="BC19:BT19"/>
    <mergeCell ref="CX19:DJ19"/>
    <mergeCell ref="A20:AJ20"/>
    <mergeCell ref="AK20:AP20"/>
    <mergeCell ref="AQ20:BB20"/>
    <mergeCell ref="A17:AJ17"/>
    <mergeCell ref="AK17:AP17"/>
    <mergeCell ref="AQ17:BB17"/>
    <mergeCell ref="BC17:BT17"/>
    <mergeCell ref="BU17:CG17"/>
    <mergeCell ref="A18:AJ18"/>
    <mergeCell ref="AK18:AP18"/>
    <mergeCell ref="AQ18:BB18"/>
    <mergeCell ref="BC18:BT18"/>
    <mergeCell ref="DK17:DW17"/>
    <mergeCell ref="CX17:DJ17"/>
    <mergeCell ref="CX18:DJ18"/>
    <mergeCell ref="CH18:CW18"/>
    <mergeCell ref="CH17:CW17"/>
    <mergeCell ref="EK18:EW18"/>
    <mergeCell ref="AQ16:BB16"/>
    <mergeCell ref="BC16:BT16"/>
    <mergeCell ref="EX17:FJ17"/>
    <mergeCell ref="DX16:EJ16"/>
    <mergeCell ref="EK16:EW16"/>
    <mergeCell ref="EX16:FJ16"/>
    <mergeCell ref="CX16:DJ16"/>
    <mergeCell ref="DK16:DW16"/>
    <mergeCell ref="DX17:EJ17"/>
    <mergeCell ref="EK17:EW17"/>
    <mergeCell ref="BU16:CG16"/>
    <mergeCell ref="CH16:CW16"/>
    <mergeCell ref="A14:AJ14"/>
    <mergeCell ref="AK14:AP14"/>
    <mergeCell ref="AQ14:BB14"/>
    <mergeCell ref="BC14:BT14"/>
    <mergeCell ref="BU14:CG14"/>
    <mergeCell ref="CH14:CW14"/>
    <mergeCell ref="A16:AJ16"/>
    <mergeCell ref="AK16:AP16"/>
    <mergeCell ref="AQ13:BB13"/>
    <mergeCell ref="BC13:BT13"/>
    <mergeCell ref="EX14:FJ14"/>
    <mergeCell ref="DX13:EJ13"/>
    <mergeCell ref="EK13:EW13"/>
    <mergeCell ref="EX13:FJ13"/>
    <mergeCell ref="CX13:DJ13"/>
    <mergeCell ref="DK13:DW13"/>
    <mergeCell ref="DX14:EJ14"/>
    <mergeCell ref="EK14:EW14"/>
    <mergeCell ref="BU13:CG13"/>
    <mergeCell ref="CH13:CW13"/>
    <mergeCell ref="A11:AJ11"/>
    <mergeCell ref="AK11:AP11"/>
    <mergeCell ref="AQ11:BB11"/>
    <mergeCell ref="BC11:BT11"/>
    <mergeCell ref="BU11:CG11"/>
    <mergeCell ref="CH11:CW11"/>
    <mergeCell ref="A13:AJ13"/>
    <mergeCell ref="AK13:AP13"/>
    <mergeCell ref="EX11:FJ11"/>
    <mergeCell ref="DX10:EJ10"/>
    <mergeCell ref="EK10:EW10"/>
    <mergeCell ref="EX10:FJ10"/>
    <mergeCell ref="DX11:EJ11"/>
    <mergeCell ref="EK11:EW11"/>
    <mergeCell ref="A8:AJ8"/>
    <mergeCell ref="AK8:AP8"/>
    <mergeCell ref="AQ8:BB8"/>
    <mergeCell ref="BC8:BT8"/>
    <mergeCell ref="DK11:DW11"/>
    <mergeCell ref="CX11:DJ11"/>
    <mergeCell ref="BU10:CG10"/>
    <mergeCell ref="CH10:CW10"/>
    <mergeCell ref="CX10:DJ10"/>
    <mergeCell ref="DK10:DW10"/>
    <mergeCell ref="BU8:CG8"/>
    <mergeCell ref="CH8:CW8"/>
    <mergeCell ref="CX7:DJ7"/>
    <mergeCell ref="DK7:DW7"/>
    <mergeCell ref="DK8:DW8"/>
    <mergeCell ref="CX8:DJ8"/>
    <mergeCell ref="BU7:CG7"/>
    <mergeCell ref="CH7:CW7"/>
    <mergeCell ref="DX8:EJ8"/>
    <mergeCell ref="EK8:EW8"/>
    <mergeCell ref="EX8:FJ8"/>
    <mergeCell ref="DX7:EJ7"/>
    <mergeCell ref="EK7:EW7"/>
    <mergeCell ref="EX7:FJ7"/>
    <mergeCell ref="EX5:FJ5"/>
    <mergeCell ref="A7:AJ7"/>
    <mergeCell ref="AK7:AP7"/>
    <mergeCell ref="AQ7:BB7"/>
    <mergeCell ref="BC7:BT7"/>
    <mergeCell ref="DX6:EJ6"/>
    <mergeCell ref="EK6:EW6"/>
    <mergeCell ref="AK6:AP6"/>
    <mergeCell ref="AQ6:BB6"/>
    <mergeCell ref="BC6:BT6"/>
    <mergeCell ref="BU6:CG6"/>
    <mergeCell ref="CH6:CW6"/>
    <mergeCell ref="EX6:FJ6"/>
    <mergeCell ref="EK4:EW4"/>
    <mergeCell ref="EX4:FJ4"/>
    <mergeCell ref="BU3:CG4"/>
    <mergeCell ref="DX5:EJ5"/>
    <mergeCell ref="CH3:EJ3"/>
    <mergeCell ref="EK5:EW5"/>
    <mergeCell ref="A5:AJ5"/>
    <mergeCell ref="AK5:AP5"/>
    <mergeCell ref="AQ5:BB5"/>
    <mergeCell ref="BC5:BT5"/>
    <mergeCell ref="CX5:DJ5"/>
    <mergeCell ref="CH5:CW5"/>
    <mergeCell ref="A3:AJ4"/>
    <mergeCell ref="AK3:AP4"/>
    <mergeCell ref="AQ3:BB4"/>
    <mergeCell ref="BC3:BT4"/>
    <mergeCell ref="EK3:FJ3"/>
    <mergeCell ref="CH4:CW4"/>
    <mergeCell ref="CX4:DJ4"/>
    <mergeCell ref="DK4:DW4"/>
    <mergeCell ref="DX4:EJ4"/>
    <mergeCell ref="EX18:FJ18"/>
    <mergeCell ref="BU25:CG25"/>
    <mergeCell ref="CH25:CW25"/>
    <mergeCell ref="CX25:DJ25"/>
    <mergeCell ref="DK25:DW25"/>
    <mergeCell ref="BU18:CG18"/>
    <mergeCell ref="DX19:EJ19"/>
    <mergeCell ref="DK19:DW19"/>
    <mergeCell ref="EK22:EW22"/>
    <mergeCell ref="DX22:EJ22"/>
    <mergeCell ref="A10:AJ10"/>
    <mergeCell ref="AK10:AP10"/>
    <mergeCell ref="AQ25:BB25"/>
    <mergeCell ref="BC25:BT25"/>
    <mergeCell ref="BU5:CG5"/>
    <mergeCell ref="DX18:EJ18"/>
    <mergeCell ref="DK5:DW5"/>
    <mergeCell ref="CX6:DJ6"/>
    <mergeCell ref="DK6:DW6"/>
    <mergeCell ref="A6:AJ6"/>
    <mergeCell ref="AQ10:BB10"/>
    <mergeCell ref="BC10:BT10"/>
    <mergeCell ref="EX19:FJ19"/>
    <mergeCell ref="DK20:DW20"/>
    <mergeCell ref="DK18:DW18"/>
    <mergeCell ref="A9:AJ9"/>
    <mergeCell ref="AK9:AP9"/>
    <mergeCell ref="AQ9:BB9"/>
    <mergeCell ref="BC9:BT9"/>
    <mergeCell ref="BU9:CG9"/>
  </mergeCells>
  <printOptions horizontalCentered="1"/>
  <pageMargins left="0.3937007874015748" right="0.3937007874015748" top="0.7874015748031497" bottom="0.3937007874015748" header="0.1968503937007874" footer="0.1968503937007874"/>
  <pageSetup fitToHeight="1" fitToWidth="1" horizontalDpi="600" verticalDpi="600" orientation="landscape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J45"/>
  <sheetViews>
    <sheetView view="pageBreakPreview" zoomScaleSheetLayoutView="100" zoomScalePageLayoutView="0" workbookViewId="0" topLeftCell="A1">
      <selection activeCell="CF25" sqref="CF25:CV25"/>
    </sheetView>
  </sheetViews>
  <sheetFormatPr defaultColWidth="0.875" defaultRowHeight="12.75"/>
  <cols>
    <col min="1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2" t="s">
        <v>58</v>
      </c>
    </row>
    <row r="2" spans="1:166" ht="19.5" customHeight="1">
      <c r="A2" s="66" t="s">
        <v>70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</row>
    <row r="3" spans="1:166" ht="11.25" customHeight="1">
      <c r="A3" s="53" t="s">
        <v>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4"/>
      <c r="AP3" s="57" t="s">
        <v>17</v>
      </c>
      <c r="AQ3" s="53"/>
      <c r="AR3" s="53"/>
      <c r="AS3" s="53"/>
      <c r="AT3" s="53"/>
      <c r="AU3" s="54"/>
      <c r="AV3" s="57" t="s">
        <v>71</v>
      </c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4"/>
      <c r="BL3" s="57" t="s">
        <v>56</v>
      </c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4"/>
      <c r="CF3" s="45" t="s">
        <v>18</v>
      </c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7"/>
      <c r="ET3" s="57" t="s">
        <v>22</v>
      </c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</row>
    <row r="4" spans="1:166" ht="33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6"/>
      <c r="AP4" s="58"/>
      <c r="AQ4" s="55"/>
      <c r="AR4" s="55"/>
      <c r="AS4" s="55"/>
      <c r="AT4" s="55"/>
      <c r="AU4" s="56"/>
      <c r="AV4" s="58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6"/>
      <c r="BL4" s="58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6"/>
      <c r="CF4" s="46" t="s">
        <v>81</v>
      </c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7"/>
      <c r="CW4" s="45" t="s">
        <v>19</v>
      </c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7"/>
      <c r="DN4" s="45" t="s">
        <v>20</v>
      </c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7"/>
      <c r="EE4" s="45" t="s">
        <v>21</v>
      </c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7"/>
      <c r="ET4" s="58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</row>
    <row r="5" spans="1:166" ht="12" thickBot="1">
      <c r="A5" s="49">
        <v>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50"/>
      <c r="AP5" s="43">
        <v>2</v>
      </c>
      <c r="AQ5" s="44"/>
      <c r="AR5" s="44"/>
      <c r="AS5" s="44"/>
      <c r="AT5" s="44"/>
      <c r="AU5" s="48"/>
      <c r="AV5" s="43">
        <v>3</v>
      </c>
      <c r="AW5" s="44"/>
      <c r="AX5" s="44"/>
      <c r="AY5" s="44"/>
      <c r="AZ5" s="44"/>
      <c r="BA5" s="44"/>
      <c r="BB5" s="44"/>
      <c r="BC5" s="44"/>
      <c r="BD5" s="44"/>
      <c r="BE5" s="51"/>
      <c r="BF5" s="51"/>
      <c r="BG5" s="51"/>
      <c r="BH5" s="51"/>
      <c r="BI5" s="51"/>
      <c r="BJ5" s="51"/>
      <c r="BK5" s="52"/>
      <c r="BL5" s="43">
        <v>4</v>
      </c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8"/>
      <c r="CF5" s="43">
        <v>5</v>
      </c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8"/>
      <c r="CW5" s="43">
        <v>6</v>
      </c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8"/>
      <c r="DN5" s="43">
        <v>7</v>
      </c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8"/>
      <c r="EE5" s="43">
        <v>8</v>
      </c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8"/>
      <c r="ET5" s="43">
        <v>9</v>
      </c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</row>
    <row r="6" spans="1:166" ht="33.75" customHeight="1">
      <c r="A6" s="141" t="s">
        <v>75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2"/>
      <c r="AP6" s="60" t="s">
        <v>32</v>
      </c>
      <c r="AQ6" s="61"/>
      <c r="AR6" s="61"/>
      <c r="AS6" s="61"/>
      <c r="AT6" s="61"/>
      <c r="AU6" s="61"/>
      <c r="AV6" s="62" t="s">
        <v>38</v>
      </c>
      <c r="AW6" s="62"/>
      <c r="AX6" s="62"/>
      <c r="AY6" s="62"/>
      <c r="AZ6" s="62"/>
      <c r="BA6" s="62"/>
      <c r="BB6" s="62"/>
      <c r="BC6" s="62"/>
      <c r="BD6" s="62"/>
      <c r="BE6" s="63"/>
      <c r="BF6" s="64"/>
      <c r="BG6" s="64"/>
      <c r="BH6" s="64"/>
      <c r="BI6" s="64"/>
      <c r="BJ6" s="64"/>
      <c r="BK6" s="65"/>
      <c r="BL6" s="42">
        <f>'стр.2 расходы'!BC6-'стр.1 доходы'!BJ19</f>
        <v>125700200</v>
      </c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>
        <f>'стр.2 расходы'!CH6-'стр.1 доходы'!CF19</f>
        <v>84878368.28000002</v>
      </c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>
        <f>SUM(CF6:ED6)</f>
        <v>84878368.28000002</v>
      </c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>
        <f>BL6-EE6</f>
        <v>40821831.719999984</v>
      </c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97"/>
    </row>
    <row r="7" spans="1:166" ht="15" customHeight="1">
      <c r="A7" s="143" t="s">
        <v>16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4"/>
      <c r="AP7" s="121" t="s">
        <v>33</v>
      </c>
      <c r="AQ7" s="122"/>
      <c r="AR7" s="122"/>
      <c r="AS7" s="122"/>
      <c r="AT7" s="122"/>
      <c r="AU7" s="123"/>
      <c r="AV7" s="127" t="s">
        <v>38</v>
      </c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3"/>
      <c r="BL7" s="129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1"/>
      <c r="CF7" s="129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1"/>
      <c r="CW7" s="129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1"/>
      <c r="DN7" s="129"/>
      <c r="DO7" s="130"/>
      <c r="DP7" s="130"/>
      <c r="DQ7" s="130"/>
      <c r="DR7" s="130"/>
      <c r="DS7" s="130"/>
      <c r="DT7" s="130"/>
      <c r="DU7" s="130"/>
      <c r="DV7" s="130"/>
      <c r="DW7" s="130"/>
      <c r="DX7" s="130"/>
      <c r="DY7" s="130"/>
      <c r="DZ7" s="130"/>
      <c r="EA7" s="130"/>
      <c r="EB7" s="130"/>
      <c r="EC7" s="130"/>
      <c r="ED7" s="131"/>
      <c r="EE7" s="129"/>
      <c r="EF7" s="130"/>
      <c r="EG7" s="130"/>
      <c r="EH7" s="130"/>
      <c r="EI7" s="130"/>
      <c r="EJ7" s="130"/>
      <c r="EK7" s="130"/>
      <c r="EL7" s="130"/>
      <c r="EM7" s="130"/>
      <c r="EN7" s="130"/>
      <c r="EO7" s="130"/>
      <c r="EP7" s="130"/>
      <c r="EQ7" s="130"/>
      <c r="ER7" s="130"/>
      <c r="ES7" s="131"/>
      <c r="ET7" s="129"/>
      <c r="EU7" s="130"/>
      <c r="EV7" s="130"/>
      <c r="EW7" s="130"/>
      <c r="EX7" s="130"/>
      <c r="EY7" s="130"/>
      <c r="EZ7" s="130"/>
      <c r="FA7" s="130"/>
      <c r="FB7" s="130"/>
      <c r="FC7" s="130"/>
      <c r="FD7" s="130"/>
      <c r="FE7" s="130"/>
      <c r="FF7" s="130"/>
      <c r="FG7" s="130"/>
      <c r="FH7" s="130"/>
      <c r="FI7" s="130"/>
      <c r="FJ7" s="145"/>
    </row>
    <row r="8" spans="1:166" ht="23.25" customHeight="1">
      <c r="A8" s="147" t="s">
        <v>72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8"/>
      <c r="AP8" s="124"/>
      <c r="AQ8" s="125"/>
      <c r="AR8" s="125"/>
      <c r="AS8" s="125"/>
      <c r="AT8" s="125"/>
      <c r="AU8" s="126"/>
      <c r="AV8" s="128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6"/>
      <c r="BL8" s="132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4"/>
      <c r="CF8" s="132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4"/>
      <c r="CW8" s="132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4"/>
      <c r="DN8" s="132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4"/>
      <c r="EE8" s="132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4"/>
      <c r="ET8" s="132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9"/>
    </row>
    <row r="9" spans="1:166" ht="15" customHeight="1">
      <c r="A9" s="117" t="s">
        <v>34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8"/>
      <c r="AP9" s="121"/>
      <c r="AQ9" s="122"/>
      <c r="AR9" s="122"/>
      <c r="AS9" s="122"/>
      <c r="AT9" s="122"/>
      <c r="AU9" s="123"/>
      <c r="AV9" s="127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3"/>
      <c r="BL9" s="129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1"/>
      <c r="CF9" s="129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1"/>
      <c r="CW9" s="129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1"/>
      <c r="DN9" s="129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30"/>
      <c r="DZ9" s="130"/>
      <c r="EA9" s="130"/>
      <c r="EB9" s="130"/>
      <c r="EC9" s="130"/>
      <c r="ED9" s="131"/>
      <c r="EE9" s="129"/>
      <c r="EF9" s="130"/>
      <c r="EG9" s="130"/>
      <c r="EH9" s="130"/>
      <c r="EI9" s="130"/>
      <c r="EJ9" s="130"/>
      <c r="EK9" s="130"/>
      <c r="EL9" s="130"/>
      <c r="EM9" s="130"/>
      <c r="EN9" s="130"/>
      <c r="EO9" s="130"/>
      <c r="EP9" s="130"/>
      <c r="EQ9" s="130"/>
      <c r="ER9" s="130"/>
      <c r="ES9" s="131"/>
      <c r="ET9" s="129"/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130"/>
      <c r="FF9" s="130"/>
      <c r="FG9" s="130"/>
      <c r="FH9" s="130"/>
      <c r="FI9" s="130"/>
      <c r="FJ9" s="145"/>
    </row>
    <row r="10" spans="1:166" ht="15" customHeight="1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4"/>
      <c r="AQ10" s="125"/>
      <c r="AR10" s="125"/>
      <c r="AS10" s="125"/>
      <c r="AT10" s="125"/>
      <c r="AU10" s="126"/>
      <c r="AV10" s="128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6"/>
      <c r="BL10" s="132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4"/>
      <c r="CF10" s="132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4"/>
      <c r="CW10" s="132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4"/>
      <c r="DN10" s="132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4"/>
      <c r="EE10" s="132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4"/>
      <c r="ET10" s="132"/>
      <c r="EU10" s="133"/>
      <c r="EV10" s="133"/>
      <c r="EW10" s="133"/>
      <c r="EX10" s="133"/>
      <c r="EY10" s="133"/>
      <c r="EZ10" s="133"/>
      <c r="FA10" s="133"/>
      <c r="FB10" s="133"/>
      <c r="FC10" s="133"/>
      <c r="FD10" s="133"/>
      <c r="FE10" s="133"/>
      <c r="FF10" s="133"/>
      <c r="FG10" s="133"/>
      <c r="FH10" s="133"/>
      <c r="FI10" s="133"/>
      <c r="FJ10" s="139"/>
    </row>
    <row r="11" spans="1:166" ht="1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1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3"/>
      <c r="BF11" s="24"/>
      <c r="BG11" s="24"/>
      <c r="BH11" s="24"/>
      <c r="BI11" s="24"/>
      <c r="BJ11" s="24"/>
      <c r="BK11" s="25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39"/>
    </row>
    <row r="12" spans="1:166" ht="1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1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3"/>
      <c r="BF12" s="24"/>
      <c r="BG12" s="24"/>
      <c r="BH12" s="24"/>
      <c r="BI12" s="24"/>
      <c r="BJ12" s="24"/>
      <c r="BK12" s="25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39"/>
    </row>
    <row r="13" spans="1:166" ht="1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1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3"/>
      <c r="BF13" s="24"/>
      <c r="BG13" s="24"/>
      <c r="BH13" s="24"/>
      <c r="BI13" s="24"/>
      <c r="BJ13" s="24"/>
      <c r="BK13" s="25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39"/>
    </row>
    <row r="14" spans="1:166" ht="15" customHeight="1">
      <c r="A14" s="20" t="s">
        <v>73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1" t="s">
        <v>35</v>
      </c>
      <c r="AQ14" s="22"/>
      <c r="AR14" s="22"/>
      <c r="AS14" s="22"/>
      <c r="AT14" s="22"/>
      <c r="AU14" s="22"/>
      <c r="AV14" s="22" t="s">
        <v>38</v>
      </c>
      <c r="AW14" s="22"/>
      <c r="AX14" s="22"/>
      <c r="AY14" s="22"/>
      <c r="AZ14" s="22"/>
      <c r="BA14" s="22"/>
      <c r="BB14" s="22"/>
      <c r="BC14" s="22"/>
      <c r="BD14" s="22"/>
      <c r="BE14" s="23"/>
      <c r="BF14" s="24"/>
      <c r="BG14" s="24"/>
      <c r="BH14" s="24"/>
      <c r="BI14" s="24"/>
      <c r="BJ14" s="24"/>
      <c r="BK14" s="25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39"/>
    </row>
    <row r="15" spans="1:166" ht="15" customHeight="1">
      <c r="A15" s="117" t="s">
        <v>34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8"/>
      <c r="AP15" s="121"/>
      <c r="AQ15" s="122"/>
      <c r="AR15" s="122"/>
      <c r="AS15" s="122"/>
      <c r="AT15" s="122"/>
      <c r="AU15" s="123"/>
      <c r="AV15" s="127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3"/>
      <c r="BL15" s="129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1"/>
      <c r="CF15" s="129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1"/>
      <c r="CW15" s="129"/>
      <c r="CX15" s="130"/>
      <c r="CY15" s="130"/>
      <c r="CZ15" s="130"/>
      <c r="DA15" s="130"/>
      <c r="DB15" s="130"/>
      <c r="DC15" s="130"/>
      <c r="DD15" s="130"/>
      <c r="DE15" s="130"/>
      <c r="DF15" s="130"/>
      <c r="DG15" s="130"/>
      <c r="DH15" s="130"/>
      <c r="DI15" s="130"/>
      <c r="DJ15" s="130"/>
      <c r="DK15" s="130"/>
      <c r="DL15" s="130"/>
      <c r="DM15" s="131"/>
      <c r="DN15" s="129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1"/>
      <c r="EE15" s="129"/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31"/>
      <c r="ET15" s="129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130"/>
      <c r="FF15" s="130"/>
      <c r="FG15" s="130"/>
      <c r="FH15" s="130"/>
      <c r="FI15" s="130"/>
      <c r="FJ15" s="145"/>
    </row>
    <row r="16" spans="1:166" ht="15" customHeight="1">
      <c r="A16" s="120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4"/>
      <c r="AQ16" s="125"/>
      <c r="AR16" s="125"/>
      <c r="AS16" s="125"/>
      <c r="AT16" s="125"/>
      <c r="AU16" s="126"/>
      <c r="AV16" s="128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6"/>
      <c r="BL16" s="132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4"/>
      <c r="CF16" s="132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4"/>
      <c r="CW16" s="132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4"/>
      <c r="DN16" s="132"/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4"/>
      <c r="EE16" s="132"/>
      <c r="EF16" s="133"/>
      <c r="EG16" s="133"/>
      <c r="EH16" s="133"/>
      <c r="EI16" s="133"/>
      <c r="EJ16" s="133"/>
      <c r="EK16" s="133"/>
      <c r="EL16" s="133"/>
      <c r="EM16" s="133"/>
      <c r="EN16" s="133"/>
      <c r="EO16" s="133"/>
      <c r="EP16" s="133"/>
      <c r="EQ16" s="133"/>
      <c r="ER16" s="133"/>
      <c r="ES16" s="134"/>
      <c r="ET16" s="132"/>
      <c r="EU16" s="133"/>
      <c r="EV16" s="133"/>
      <c r="EW16" s="133"/>
      <c r="EX16" s="133"/>
      <c r="EY16" s="133"/>
      <c r="EZ16" s="133"/>
      <c r="FA16" s="133"/>
      <c r="FB16" s="133"/>
      <c r="FC16" s="133"/>
      <c r="FD16" s="133"/>
      <c r="FE16" s="133"/>
      <c r="FF16" s="133"/>
      <c r="FG16" s="133"/>
      <c r="FH16" s="133"/>
      <c r="FI16" s="133"/>
      <c r="FJ16" s="139"/>
    </row>
    <row r="17" spans="1:166" ht="1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1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3"/>
      <c r="BF17" s="24"/>
      <c r="BG17" s="24"/>
      <c r="BH17" s="24"/>
      <c r="BI17" s="24"/>
      <c r="BJ17" s="24"/>
      <c r="BK17" s="25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39"/>
    </row>
    <row r="18" spans="1:166" ht="15.75" customHeight="1">
      <c r="A18" s="20" t="s">
        <v>37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1" t="s">
        <v>36</v>
      </c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3"/>
      <c r="BF18" s="24"/>
      <c r="BG18" s="24"/>
      <c r="BH18" s="24"/>
      <c r="BI18" s="24"/>
      <c r="BJ18" s="24"/>
      <c r="BK18" s="25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 t="s">
        <v>38</v>
      </c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39"/>
    </row>
    <row r="19" spans="1:166" ht="15.75" customHeight="1">
      <c r="A19" s="20" t="s">
        <v>39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1" t="s">
        <v>40</v>
      </c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3"/>
      <c r="BF19" s="24"/>
      <c r="BG19" s="24"/>
      <c r="BH19" s="24"/>
      <c r="BI19" s="24"/>
      <c r="BJ19" s="24"/>
      <c r="BK19" s="25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 t="s">
        <v>38</v>
      </c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 t="s">
        <v>38</v>
      </c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39"/>
    </row>
    <row r="20" spans="1:166" ht="15.75" customHeight="1">
      <c r="A20" s="20" t="s">
        <v>41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1" t="s">
        <v>42</v>
      </c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3"/>
      <c r="BF20" s="24"/>
      <c r="BG20" s="24"/>
      <c r="BH20" s="24"/>
      <c r="BI20" s="24"/>
      <c r="BJ20" s="24"/>
      <c r="BK20" s="25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 t="s">
        <v>38</v>
      </c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 t="s">
        <v>38</v>
      </c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39"/>
    </row>
    <row r="21" spans="1:166" ht="22.5" customHeight="1">
      <c r="A21" s="100" t="s">
        <v>53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1" t="s">
        <v>43</v>
      </c>
      <c r="AQ21" s="22"/>
      <c r="AR21" s="22"/>
      <c r="AS21" s="22"/>
      <c r="AT21" s="22"/>
      <c r="AU21" s="22"/>
      <c r="AV21" s="22" t="s">
        <v>38</v>
      </c>
      <c r="AW21" s="22"/>
      <c r="AX21" s="22"/>
      <c r="AY21" s="22"/>
      <c r="AZ21" s="22"/>
      <c r="BA21" s="22"/>
      <c r="BB21" s="22"/>
      <c r="BC21" s="22"/>
      <c r="BD21" s="22"/>
      <c r="BE21" s="23"/>
      <c r="BF21" s="24"/>
      <c r="BG21" s="24"/>
      <c r="BH21" s="24"/>
      <c r="BI21" s="24"/>
      <c r="BJ21" s="24"/>
      <c r="BK21" s="25"/>
      <c r="BL21" s="19" t="s">
        <v>38</v>
      </c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>
        <f>CF22</f>
        <v>84878368.28000002</v>
      </c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>
        <f>EE22+EE31</f>
        <v>84878368.28000002</v>
      </c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 t="s">
        <v>38</v>
      </c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39"/>
    </row>
    <row r="22" spans="1:166" ht="33" customHeight="1">
      <c r="A22" s="119" t="s">
        <v>77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40"/>
      <c r="AP22" s="124" t="s">
        <v>49</v>
      </c>
      <c r="AQ22" s="125"/>
      <c r="AR22" s="125"/>
      <c r="AS22" s="125"/>
      <c r="AT22" s="125"/>
      <c r="AU22" s="126"/>
      <c r="AV22" s="128" t="s">
        <v>38</v>
      </c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6"/>
      <c r="BL22" s="132" t="s">
        <v>38</v>
      </c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4"/>
      <c r="CF22" s="132">
        <f>SUM(CF23:CV25)</f>
        <v>84878368.28000002</v>
      </c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4"/>
      <c r="CW22" s="132">
        <v>0</v>
      </c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4"/>
      <c r="DN22" s="132" t="s">
        <v>38</v>
      </c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4"/>
      <c r="EE22" s="132">
        <f>SUM(EE23:ES25)</f>
        <v>84878368.28000002</v>
      </c>
      <c r="EF22" s="133"/>
      <c r="EG22" s="133"/>
      <c r="EH22" s="133"/>
      <c r="EI22" s="133"/>
      <c r="EJ22" s="133"/>
      <c r="EK22" s="133"/>
      <c r="EL22" s="133"/>
      <c r="EM22" s="133"/>
      <c r="EN22" s="133"/>
      <c r="EO22" s="133"/>
      <c r="EP22" s="133"/>
      <c r="EQ22" s="133"/>
      <c r="ER22" s="133"/>
      <c r="ES22" s="134"/>
      <c r="ET22" s="132" t="s">
        <v>38</v>
      </c>
      <c r="EU22" s="133"/>
      <c r="EV22" s="133"/>
      <c r="EW22" s="133"/>
      <c r="EX22" s="133"/>
      <c r="EY22" s="133"/>
      <c r="EZ22" s="133"/>
      <c r="FA22" s="133"/>
      <c r="FB22" s="133"/>
      <c r="FC22" s="133"/>
      <c r="FD22" s="133"/>
      <c r="FE22" s="133"/>
      <c r="FF22" s="133"/>
      <c r="FG22" s="133"/>
      <c r="FH22" s="133"/>
      <c r="FI22" s="133"/>
      <c r="FJ22" s="139"/>
    </row>
    <row r="23" spans="1:166" ht="15" customHeight="1">
      <c r="A23" s="117" t="s">
        <v>34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8"/>
      <c r="AP23" s="121" t="s">
        <v>44</v>
      </c>
      <c r="AQ23" s="122"/>
      <c r="AR23" s="122"/>
      <c r="AS23" s="122"/>
      <c r="AT23" s="122"/>
      <c r="AU23" s="123"/>
      <c r="AV23" s="127" t="s">
        <v>38</v>
      </c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3"/>
      <c r="BL23" s="129" t="s">
        <v>38</v>
      </c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1"/>
      <c r="CF23" s="129">
        <f>-'стр.1 доходы'!EE19</f>
        <v>-227943.02000000002</v>
      </c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1"/>
      <c r="CW23" s="129" t="s">
        <v>38</v>
      </c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1"/>
      <c r="DN23" s="129" t="s">
        <v>38</v>
      </c>
      <c r="DO23" s="130"/>
      <c r="DP23" s="130"/>
      <c r="DQ23" s="130"/>
      <c r="DR23" s="130"/>
      <c r="DS23" s="130"/>
      <c r="DT23" s="130"/>
      <c r="DU23" s="130"/>
      <c r="DV23" s="130"/>
      <c r="DW23" s="130"/>
      <c r="DX23" s="130"/>
      <c r="DY23" s="130"/>
      <c r="DZ23" s="130"/>
      <c r="EA23" s="130"/>
      <c r="EB23" s="130"/>
      <c r="EC23" s="130"/>
      <c r="ED23" s="131"/>
      <c r="EE23" s="129">
        <f>CF23</f>
        <v>-227943.02000000002</v>
      </c>
      <c r="EF23" s="130"/>
      <c r="EG23" s="130"/>
      <c r="EH23" s="130"/>
      <c r="EI23" s="130"/>
      <c r="EJ23" s="130"/>
      <c r="EK23" s="130"/>
      <c r="EL23" s="130"/>
      <c r="EM23" s="130"/>
      <c r="EN23" s="130"/>
      <c r="EO23" s="130"/>
      <c r="EP23" s="130"/>
      <c r="EQ23" s="130"/>
      <c r="ER23" s="130"/>
      <c r="ES23" s="131"/>
      <c r="ET23" s="129" t="s">
        <v>38</v>
      </c>
      <c r="EU23" s="130"/>
      <c r="EV23" s="130"/>
      <c r="EW23" s="130"/>
      <c r="EX23" s="130"/>
      <c r="EY23" s="130"/>
      <c r="EZ23" s="130"/>
      <c r="FA23" s="130"/>
      <c r="FB23" s="130"/>
      <c r="FC23" s="130"/>
      <c r="FD23" s="130"/>
      <c r="FE23" s="130"/>
      <c r="FF23" s="130"/>
      <c r="FG23" s="130"/>
      <c r="FH23" s="130"/>
      <c r="FI23" s="130"/>
      <c r="FJ23" s="145"/>
    </row>
    <row r="24" spans="1:166" ht="22.5" customHeight="1">
      <c r="A24" s="119" t="s">
        <v>55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4"/>
      <c r="AQ24" s="125"/>
      <c r="AR24" s="125"/>
      <c r="AS24" s="125"/>
      <c r="AT24" s="125"/>
      <c r="AU24" s="126"/>
      <c r="AV24" s="128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6"/>
      <c r="BL24" s="132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4"/>
      <c r="CF24" s="132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4"/>
      <c r="CW24" s="132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4"/>
      <c r="DN24" s="132"/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4"/>
      <c r="EE24" s="132"/>
      <c r="EF24" s="133"/>
      <c r="EG24" s="133"/>
      <c r="EH24" s="133"/>
      <c r="EI24" s="133"/>
      <c r="EJ24" s="133"/>
      <c r="EK24" s="133"/>
      <c r="EL24" s="133"/>
      <c r="EM24" s="133"/>
      <c r="EN24" s="133"/>
      <c r="EO24" s="133"/>
      <c r="EP24" s="133"/>
      <c r="EQ24" s="133"/>
      <c r="ER24" s="133"/>
      <c r="ES24" s="134"/>
      <c r="ET24" s="132"/>
      <c r="EU24" s="133"/>
      <c r="EV24" s="133"/>
      <c r="EW24" s="133"/>
      <c r="EX24" s="133"/>
      <c r="EY24" s="133"/>
      <c r="EZ24" s="133"/>
      <c r="FA24" s="133"/>
      <c r="FB24" s="133"/>
      <c r="FC24" s="133"/>
      <c r="FD24" s="133"/>
      <c r="FE24" s="133"/>
      <c r="FF24" s="133"/>
      <c r="FG24" s="133"/>
      <c r="FH24" s="133"/>
      <c r="FI24" s="133"/>
      <c r="FJ24" s="139"/>
    </row>
    <row r="25" spans="1:166" ht="24" customHeight="1" thickBot="1">
      <c r="A25" s="146" t="s">
        <v>54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7"/>
      <c r="AP25" s="28" t="s">
        <v>45</v>
      </c>
      <c r="AQ25" s="29"/>
      <c r="AR25" s="29"/>
      <c r="AS25" s="29"/>
      <c r="AT25" s="29"/>
      <c r="AU25" s="29"/>
      <c r="AV25" s="29" t="s">
        <v>38</v>
      </c>
      <c r="AW25" s="29"/>
      <c r="AX25" s="29"/>
      <c r="AY25" s="29"/>
      <c r="AZ25" s="29"/>
      <c r="BA25" s="29"/>
      <c r="BB25" s="29"/>
      <c r="BC25" s="29"/>
      <c r="BD25" s="29"/>
      <c r="BE25" s="31"/>
      <c r="BF25" s="32"/>
      <c r="BG25" s="32"/>
      <c r="BH25" s="32"/>
      <c r="BI25" s="32"/>
      <c r="BJ25" s="32"/>
      <c r="BK25" s="33"/>
      <c r="BL25" s="137" t="s">
        <v>38</v>
      </c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D25" s="137"/>
      <c r="CE25" s="137"/>
      <c r="CF25" s="137">
        <f>'стр.2 расходы'!CH6</f>
        <v>85106311.30000001</v>
      </c>
      <c r="CG25" s="137"/>
      <c r="CH25" s="137"/>
      <c r="CI25" s="137"/>
      <c r="CJ25" s="137"/>
      <c r="CK25" s="137"/>
      <c r="CL25" s="137"/>
      <c r="CM25" s="137"/>
      <c r="CN25" s="137"/>
      <c r="CO25" s="137"/>
      <c r="CP25" s="137"/>
      <c r="CQ25" s="137"/>
      <c r="CR25" s="137"/>
      <c r="CS25" s="137"/>
      <c r="CT25" s="137"/>
      <c r="CU25" s="137"/>
      <c r="CV25" s="137"/>
      <c r="CW25" s="137">
        <v>0</v>
      </c>
      <c r="CX25" s="137"/>
      <c r="CY25" s="137"/>
      <c r="CZ25" s="137"/>
      <c r="DA25" s="137"/>
      <c r="DB25" s="137"/>
      <c r="DC25" s="137"/>
      <c r="DD25" s="137"/>
      <c r="DE25" s="137"/>
      <c r="DF25" s="137"/>
      <c r="DG25" s="137"/>
      <c r="DH25" s="137"/>
      <c r="DI25" s="137"/>
      <c r="DJ25" s="137"/>
      <c r="DK25" s="137"/>
      <c r="DL25" s="137"/>
      <c r="DM25" s="137"/>
      <c r="DN25" s="137" t="s">
        <v>38</v>
      </c>
      <c r="DO25" s="137"/>
      <c r="DP25" s="137"/>
      <c r="DQ25" s="137"/>
      <c r="DR25" s="137"/>
      <c r="DS25" s="137"/>
      <c r="DT25" s="137"/>
      <c r="DU25" s="137"/>
      <c r="DV25" s="137"/>
      <c r="DW25" s="137"/>
      <c r="DX25" s="137"/>
      <c r="DY25" s="137"/>
      <c r="DZ25" s="137"/>
      <c r="EA25" s="137"/>
      <c r="EB25" s="137"/>
      <c r="EC25" s="137"/>
      <c r="ED25" s="137"/>
      <c r="EE25" s="137">
        <f>'стр.2 расходы'!DX6</f>
        <v>85106311.30000001</v>
      </c>
      <c r="EF25" s="137"/>
      <c r="EG25" s="137"/>
      <c r="EH25" s="137"/>
      <c r="EI25" s="137"/>
      <c r="EJ25" s="137"/>
      <c r="EK25" s="137"/>
      <c r="EL25" s="137"/>
      <c r="EM25" s="137"/>
      <c r="EN25" s="137"/>
      <c r="EO25" s="137"/>
      <c r="EP25" s="137"/>
      <c r="EQ25" s="137"/>
      <c r="ER25" s="137"/>
      <c r="ES25" s="137"/>
      <c r="ET25" s="137" t="s">
        <v>38</v>
      </c>
      <c r="EU25" s="137"/>
      <c r="EV25" s="137"/>
      <c r="EW25" s="137"/>
      <c r="EX25" s="137"/>
      <c r="EY25" s="137"/>
      <c r="EZ25" s="137"/>
      <c r="FA25" s="137"/>
      <c r="FB25" s="137"/>
      <c r="FC25" s="137"/>
      <c r="FD25" s="137"/>
      <c r="FE25" s="137"/>
      <c r="FF25" s="137"/>
      <c r="FG25" s="137"/>
      <c r="FH25" s="137"/>
      <c r="FI25" s="137"/>
      <c r="FJ25" s="162"/>
    </row>
    <row r="26" spans="1:166" ht="11.25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11" t="s">
        <v>59</v>
      </c>
    </row>
    <row r="27" spans="1:165" ht="3" customHeight="1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</row>
    <row r="28" spans="1:166" ht="11.25" customHeight="1">
      <c r="A28" s="53" t="s">
        <v>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4"/>
      <c r="AP28" s="57" t="s">
        <v>17</v>
      </c>
      <c r="AQ28" s="53"/>
      <c r="AR28" s="53"/>
      <c r="AS28" s="53"/>
      <c r="AT28" s="53"/>
      <c r="AU28" s="54"/>
      <c r="AV28" s="57" t="s">
        <v>71</v>
      </c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4"/>
      <c r="BL28" s="57" t="s">
        <v>51</v>
      </c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4"/>
      <c r="CF28" s="45" t="s">
        <v>18</v>
      </c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7"/>
      <c r="ET28" s="57" t="s">
        <v>22</v>
      </c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</row>
    <row r="29" spans="1:166" ht="33" customHeight="1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6"/>
      <c r="AP29" s="58"/>
      <c r="AQ29" s="55"/>
      <c r="AR29" s="55"/>
      <c r="AS29" s="55"/>
      <c r="AT29" s="55"/>
      <c r="AU29" s="56"/>
      <c r="AV29" s="58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6"/>
      <c r="BL29" s="58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6"/>
      <c r="CF29" s="46" t="s">
        <v>81</v>
      </c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7"/>
      <c r="CW29" s="45" t="s">
        <v>19</v>
      </c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7"/>
      <c r="DN29" s="45" t="s">
        <v>20</v>
      </c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7"/>
      <c r="EE29" s="45" t="s">
        <v>21</v>
      </c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7"/>
      <c r="ET29" s="58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</row>
    <row r="30" spans="1:166" ht="12" thickBot="1">
      <c r="A30" s="49">
        <v>1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50"/>
      <c r="AP30" s="43">
        <v>2</v>
      </c>
      <c r="AQ30" s="44"/>
      <c r="AR30" s="44"/>
      <c r="AS30" s="44"/>
      <c r="AT30" s="44"/>
      <c r="AU30" s="48"/>
      <c r="AV30" s="43">
        <v>3</v>
      </c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8"/>
      <c r="BL30" s="43">
        <v>4</v>
      </c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8"/>
      <c r="CF30" s="43">
        <v>5</v>
      </c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8"/>
      <c r="CW30" s="43">
        <v>6</v>
      </c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8"/>
      <c r="DN30" s="43">
        <v>7</v>
      </c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8"/>
      <c r="EE30" s="43">
        <v>8</v>
      </c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8"/>
      <c r="ET30" s="43">
        <v>9</v>
      </c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</row>
    <row r="31" spans="1:166" ht="22.5" customHeight="1">
      <c r="A31" s="100" t="s">
        <v>78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161" t="s">
        <v>46</v>
      </c>
      <c r="AQ31" s="62"/>
      <c r="AR31" s="62"/>
      <c r="AS31" s="62"/>
      <c r="AT31" s="62"/>
      <c r="AU31" s="62"/>
      <c r="AV31" s="62" t="s">
        <v>38</v>
      </c>
      <c r="AW31" s="62"/>
      <c r="AX31" s="62"/>
      <c r="AY31" s="62"/>
      <c r="AZ31" s="62"/>
      <c r="BA31" s="62"/>
      <c r="BB31" s="62"/>
      <c r="BC31" s="62"/>
      <c r="BD31" s="62"/>
      <c r="BE31" s="63"/>
      <c r="BF31" s="64"/>
      <c r="BG31" s="64"/>
      <c r="BH31" s="64"/>
      <c r="BI31" s="64"/>
      <c r="BJ31" s="64"/>
      <c r="BK31" s="65"/>
      <c r="BL31" s="138" t="s">
        <v>38</v>
      </c>
      <c r="BM31" s="138"/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 t="s">
        <v>38</v>
      </c>
      <c r="CG31" s="138"/>
      <c r="CH31" s="138"/>
      <c r="CI31" s="138"/>
      <c r="CJ31" s="138"/>
      <c r="CK31" s="138"/>
      <c r="CL31" s="138"/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8"/>
      <c r="DB31" s="138"/>
      <c r="DC31" s="138"/>
      <c r="DD31" s="138"/>
      <c r="DE31" s="138"/>
      <c r="DF31" s="138"/>
      <c r="DG31" s="138"/>
      <c r="DH31" s="138"/>
      <c r="DI31" s="138"/>
      <c r="DJ31" s="138"/>
      <c r="DK31" s="138"/>
      <c r="DL31" s="138"/>
      <c r="DM31" s="138"/>
      <c r="DN31" s="138"/>
      <c r="DO31" s="138"/>
      <c r="DP31" s="138"/>
      <c r="DQ31" s="138"/>
      <c r="DR31" s="138"/>
      <c r="DS31" s="138"/>
      <c r="DT31" s="138"/>
      <c r="DU31" s="138"/>
      <c r="DV31" s="138"/>
      <c r="DW31" s="138"/>
      <c r="DX31" s="138"/>
      <c r="DY31" s="138"/>
      <c r="DZ31" s="138"/>
      <c r="EA31" s="138"/>
      <c r="EB31" s="138"/>
      <c r="EC31" s="138"/>
      <c r="ED31" s="138"/>
      <c r="EE31" s="138"/>
      <c r="EF31" s="138"/>
      <c r="EG31" s="138"/>
      <c r="EH31" s="138"/>
      <c r="EI31" s="138"/>
      <c r="EJ31" s="138"/>
      <c r="EK31" s="138"/>
      <c r="EL31" s="138"/>
      <c r="EM31" s="138"/>
      <c r="EN31" s="138"/>
      <c r="EO31" s="138"/>
      <c r="EP31" s="138"/>
      <c r="EQ31" s="138"/>
      <c r="ER31" s="138"/>
      <c r="ES31" s="138"/>
      <c r="ET31" s="138" t="s">
        <v>38</v>
      </c>
      <c r="EU31" s="138"/>
      <c r="EV31" s="138"/>
      <c r="EW31" s="138"/>
      <c r="EX31" s="138"/>
      <c r="EY31" s="138"/>
      <c r="EZ31" s="138"/>
      <c r="FA31" s="138"/>
      <c r="FB31" s="138"/>
      <c r="FC31" s="138"/>
      <c r="FD31" s="138"/>
      <c r="FE31" s="138"/>
      <c r="FF31" s="138"/>
      <c r="FG31" s="138"/>
      <c r="FH31" s="138"/>
      <c r="FI31" s="138"/>
      <c r="FJ31" s="163"/>
    </row>
    <row r="32" spans="1:166" ht="11.25">
      <c r="A32" s="143" t="s">
        <v>16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4"/>
      <c r="AP32" s="121" t="s">
        <v>47</v>
      </c>
      <c r="AQ32" s="122"/>
      <c r="AR32" s="122"/>
      <c r="AS32" s="122"/>
      <c r="AT32" s="122"/>
      <c r="AU32" s="123"/>
      <c r="AV32" s="127" t="s">
        <v>38</v>
      </c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3"/>
      <c r="BL32" s="152" t="s">
        <v>38</v>
      </c>
      <c r="BM32" s="153"/>
      <c r="BN32" s="153"/>
      <c r="BO32" s="153"/>
      <c r="BP32" s="153"/>
      <c r="BQ32" s="153"/>
      <c r="BR32" s="153"/>
      <c r="BS32" s="153"/>
      <c r="BT32" s="153"/>
      <c r="BU32" s="153"/>
      <c r="BV32" s="153"/>
      <c r="BW32" s="153"/>
      <c r="BX32" s="153"/>
      <c r="BY32" s="153"/>
      <c r="BZ32" s="153"/>
      <c r="CA32" s="153"/>
      <c r="CB32" s="153"/>
      <c r="CC32" s="153"/>
      <c r="CD32" s="153"/>
      <c r="CE32" s="154"/>
      <c r="CF32" s="152" t="s">
        <v>38</v>
      </c>
      <c r="CG32" s="153"/>
      <c r="CH32" s="153"/>
      <c r="CI32" s="153"/>
      <c r="CJ32" s="153"/>
      <c r="CK32" s="153"/>
      <c r="CL32" s="153"/>
      <c r="CM32" s="153"/>
      <c r="CN32" s="153"/>
      <c r="CO32" s="153"/>
      <c r="CP32" s="153"/>
      <c r="CQ32" s="153"/>
      <c r="CR32" s="153"/>
      <c r="CS32" s="153"/>
      <c r="CT32" s="153"/>
      <c r="CU32" s="153"/>
      <c r="CV32" s="154"/>
      <c r="CW32" s="152"/>
      <c r="CX32" s="153"/>
      <c r="CY32" s="153"/>
      <c r="CZ32" s="153"/>
      <c r="DA32" s="153"/>
      <c r="DB32" s="153"/>
      <c r="DC32" s="153"/>
      <c r="DD32" s="153"/>
      <c r="DE32" s="153"/>
      <c r="DF32" s="153"/>
      <c r="DG32" s="153"/>
      <c r="DH32" s="153"/>
      <c r="DI32" s="153"/>
      <c r="DJ32" s="153"/>
      <c r="DK32" s="153"/>
      <c r="DL32" s="153"/>
      <c r="DM32" s="154"/>
      <c r="DN32" s="152"/>
      <c r="DO32" s="153"/>
      <c r="DP32" s="153"/>
      <c r="DQ32" s="153"/>
      <c r="DR32" s="153"/>
      <c r="DS32" s="153"/>
      <c r="DT32" s="153"/>
      <c r="DU32" s="153"/>
      <c r="DV32" s="153"/>
      <c r="DW32" s="153"/>
      <c r="DX32" s="153"/>
      <c r="DY32" s="153"/>
      <c r="DZ32" s="153"/>
      <c r="EA32" s="153"/>
      <c r="EB32" s="153"/>
      <c r="EC32" s="153"/>
      <c r="ED32" s="154"/>
      <c r="EE32" s="152"/>
      <c r="EF32" s="153"/>
      <c r="EG32" s="153"/>
      <c r="EH32" s="153"/>
      <c r="EI32" s="153"/>
      <c r="EJ32" s="153"/>
      <c r="EK32" s="153"/>
      <c r="EL32" s="153"/>
      <c r="EM32" s="153"/>
      <c r="EN32" s="153"/>
      <c r="EO32" s="153"/>
      <c r="EP32" s="153"/>
      <c r="EQ32" s="153"/>
      <c r="ER32" s="153"/>
      <c r="ES32" s="154"/>
      <c r="ET32" s="152" t="s">
        <v>38</v>
      </c>
      <c r="EU32" s="153"/>
      <c r="EV32" s="153"/>
      <c r="EW32" s="153"/>
      <c r="EX32" s="153"/>
      <c r="EY32" s="153"/>
      <c r="EZ32" s="153"/>
      <c r="FA32" s="153"/>
      <c r="FB32" s="153"/>
      <c r="FC32" s="153"/>
      <c r="FD32" s="153"/>
      <c r="FE32" s="153"/>
      <c r="FF32" s="153"/>
      <c r="FG32" s="153"/>
      <c r="FH32" s="153"/>
      <c r="FI32" s="153"/>
      <c r="FJ32" s="165"/>
    </row>
    <row r="33" spans="1:166" ht="22.5" customHeight="1">
      <c r="A33" s="147" t="s">
        <v>79</v>
      </c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8"/>
      <c r="AP33" s="124"/>
      <c r="AQ33" s="125"/>
      <c r="AR33" s="125"/>
      <c r="AS33" s="125"/>
      <c r="AT33" s="125"/>
      <c r="AU33" s="126"/>
      <c r="AV33" s="128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6"/>
      <c r="BL33" s="155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156"/>
      <c r="CF33" s="155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156"/>
      <c r="CW33" s="155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156"/>
      <c r="DN33" s="155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156"/>
      <c r="EE33" s="155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156"/>
      <c r="ET33" s="155"/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8"/>
      <c r="FJ33" s="166"/>
    </row>
    <row r="34" spans="1:166" ht="22.5" customHeight="1">
      <c r="A34" s="149" t="s">
        <v>80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1"/>
      <c r="AP34" s="135" t="s">
        <v>48</v>
      </c>
      <c r="AQ34" s="136"/>
      <c r="AR34" s="136"/>
      <c r="AS34" s="136"/>
      <c r="AT34" s="136"/>
      <c r="AU34" s="136"/>
      <c r="AV34" s="136" t="s">
        <v>38</v>
      </c>
      <c r="AW34" s="136"/>
      <c r="AX34" s="136"/>
      <c r="AY34" s="136"/>
      <c r="AZ34" s="136"/>
      <c r="BA34" s="136"/>
      <c r="BB34" s="136"/>
      <c r="BC34" s="136"/>
      <c r="BD34" s="136"/>
      <c r="BE34" s="127"/>
      <c r="BF34" s="122"/>
      <c r="BG34" s="122"/>
      <c r="BH34" s="122"/>
      <c r="BI34" s="122"/>
      <c r="BJ34" s="122"/>
      <c r="BK34" s="123"/>
      <c r="BL34" s="115" t="s">
        <v>38</v>
      </c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 t="s">
        <v>38</v>
      </c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5"/>
      <c r="CY34" s="115"/>
      <c r="CZ34" s="115"/>
      <c r="DA34" s="115"/>
      <c r="DB34" s="115"/>
      <c r="DC34" s="115"/>
      <c r="DD34" s="115"/>
      <c r="DE34" s="115"/>
      <c r="DF34" s="115"/>
      <c r="DG34" s="115"/>
      <c r="DH34" s="115"/>
      <c r="DI34" s="115"/>
      <c r="DJ34" s="115"/>
      <c r="DK34" s="115"/>
      <c r="DL34" s="115"/>
      <c r="DM34" s="115"/>
      <c r="DN34" s="115"/>
      <c r="DO34" s="115"/>
      <c r="DP34" s="115"/>
      <c r="DQ34" s="115"/>
      <c r="DR34" s="115"/>
      <c r="DS34" s="115"/>
      <c r="DT34" s="115"/>
      <c r="DU34" s="115"/>
      <c r="DV34" s="115"/>
      <c r="DW34" s="115"/>
      <c r="DX34" s="115"/>
      <c r="DY34" s="115"/>
      <c r="DZ34" s="115"/>
      <c r="EA34" s="115"/>
      <c r="EB34" s="115"/>
      <c r="EC34" s="115"/>
      <c r="ED34" s="115"/>
      <c r="EE34" s="115"/>
      <c r="EF34" s="115"/>
      <c r="EG34" s="115"/>
      <c r="EH34" s="115"/>
      <c r="EI34" s="115"/>
      <c r="EJ34" s="115"/>
      <c r="EK34" s="115"/>
      <c r="EL34" s="115"/>
      <c r="EM34" s="115"/>
      <c r="EN34" s="115"/>
      <c r="EO34" s="115"/>
      <c r="EP34" s="115"/>
      <c r="EQ34" s="115"/>
      <c r="ER34" s="115"/>
      <c r="ES34" s="115"/>
      <c r="ET34" s="115" t="s">
        <v>38</v>
      </c>
      <c r="EU34" s="115"/>
      <c r="EV34" s="115"/>
      <c r="EW34" s="115"/>
      <c r="EX34" s="115"/>
      <c r="EY34" s="115"/>
      <c r="EZ34" s="115"/>
      <c r="FA34" s="115"/>
      <c r="FB34" s="115"/>
      <c r="FC34" s="115"/>
      <c r="FD34" s="115"/>
      <c r="FE34" s="115"/>
      <c r="FF34" s="115"/>
      <c r="FG34" s="115"/>
      <c r="FH34" s="115"/>
      <c r="FI34" s="115"/>
      <c r="FJ34" s="116"/>
    </row>
    <row r="35" spans="1:166" ht="1.5" customHeight="1" thickBot="1">
      <c r="A35" s="167"/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9"/>
      <c r="AP35" s="170"/>
      <c r="AQ35" s="171"/>
      <c r="AR35" s="171"/>
      <c r="AS35" s="171"/>
      <c r="AT35" s="171"/>
      <c r="AU35" s="171"/>
      <c r="AV35" s="172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1"/>
      <c r="BI35" s="171"/>
      <c r="BJ35" s="171"/>
      <c r="BK35" s="171"/>
      <c r="BL35" s="157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  <c r="CB35" s="158"/>
      <c r="CC35" s="158"/>
      <c r="CD35" s="158"/>
      <c r="CE35" s="158"/>
      <c r="CF35" s="157"/>
      <c r="CG35" s="158"/>
      <c r="CH35" s="158"/>
      <c r="CI35" s="158"/>
      <c r="CJ35" s="158"/>
      <c r="CK35" s="158"/>
      <c r="CL35" s="158"/>
      <c r="CM35" s="158"/>
      <c r="CN35" s="158"/>
      <c r="CO35" s="158"/>
      <c r="CP35" s="158"/>
      <c r="CQ35" s="158"/>
      <c r="CR35" s="158"/>
      <c r="CS35" s="158"/>
      <c r="CT35" s="158"/>
      <c r="CU35" s="158"/>
      <c r="CV35" s="160"/>
      <c r="CW35" s="157"/>
      <c r="CX35" s="158"/>
      <c r="CY35" s="158"/>
      <c r="CZ35" s="158"/>
      <c r="DA35" s="158"/>
      <c r="DB35" s="158"/>
      <c r="DC35" s="158"/>
      <c r="DD35" s="158"/>
      <c r="DE35" s="158"/>
      <c r="DF35" s="158"/>
      <c r="DG35" s="158"/>
      <c r="DH35" s="158"/>
      <c r="DI35" s="158"/>
      <c r="DJ35" s="158"/>
      <c r="DK35" s="158"/>
      <c r="DL35" s="158"/>
      <c r="DM35" s="158"/>
      <c r="DN35" s="157"/>
      <c r="DO35" s="158"/>
      <c r="DP35" s="158"/>
      <c r="DQ35" s="158"/>
      <c r="DR35" s="158"/>
      <c r="DS35" s="158"/>
      <c r="DT35" s="158"/>
      <c r="DU35" s="158"/>
      <c r="DV35" s="158"/>
      <c r="DW35" s="158"/>
      <c r="DX35" s="158"/>
      <c r="DY35" s="158"/>
      <c r="DZ35" s="158"/>
      <c r="EA35" s="158"/>
      <c r="EB35" s="158"/>
      <c r="EC35" s="158"/>
      <c r="ED35" s="158"/>
      <c r="EE35" s="157"/>
      <c r="EF35" s="158"/>
      <c r="EG35" s="158"/>
      <c r="EH35" s="158"/>
      <c r="EI35" s="158"/>
      <c r="EJ35" s="158"/>
      <c r="EK35" s="158"/>
      <c r="EL35" s="158"/>
      <c r="EM35" s="158"/>
      <c r="EN35" s="158"/>
      <c r="EO35" s="158"/>
      <c r="EP35" s="158"/>
      <c r="EQ35" s="158"/>
      <c r="ER35" s="158"/>
      <c r="ES35" s="160"/>
      <c r="ET35" s="157"/>
      <c r="EU35" s="158"/>
      <c r="EV35" s="158"/>
      <c r="EW35" s="158"/>
      <c r="EX35" s="158"/>
      <c r="EY35" s="158"/>
      <c r="EZ35" s="158"/>
      <c r="FA35" s="158"/>
      <c r="FB35" s="158"/>
      <c r="FC35" s="158"/>
      <c r="FD35" s="158"/>
      <c r="FE35" s="158"/>
      <c r="FF35" s="158"/>
      <c r="FG35" s="158"/>
      <c r="FH35" s="158"/>
      <c r="FI35" s="158"/>
      <c r="FJ35" s="164"/>
    </row>
    <row r="39" spans="1:84" ht="11.25">
      <c r="A39" s="1" t="s">
        <v>7</v>
      </c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H39" s="68" t="s">
        <v>139</v>
      </c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CF39" s="1" t="s">
        <v>112</v>
      </c>
    </row>
    <row r="40" spans="1:149" ht="11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159" t="s">
        <v>9</v>
      </c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H40" s="159" t="s">
        <v>10</v>
      </c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CF40" s="1" t="s">
        <v>140</v>
      </c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</row>
    <row r="41" spans="107:149" ht="21.75" customHeight="1">
      <c r="DC41" s="159" t="s">
        <v>9</v>
      </c>
      <c r="DD41" s="159"/>
      <c r="DE41" s="159"/>
      <c r="DF41" s="159"/>
      <c r="DG41" s="159"/>
      <c r="DH41" s="159"/>
      <c r="DI41" s="159"/>
      <c r="DJ41" s="159"/>
      <c r="DK41" s="159"/>
      <c r="DL41" s="159"/>
      <c r="DM41" s="159"/>
      <c r="DN41" s="159"/>
      <c r="DO41" s="159"/>
      <c r="DP41" s="159"/>
      <c r="DQ41" s="3"/>
      <c r="DR41" s="3"/>
      <c r="DS41" s="159" t="s">
        <v>10</v>
      </c>
      <c r="DT41" s="159"/>
      <c r="DU41" s="159"/>
      <c r="DV41" s="159"/>
      <c r="DW41" s="159"/>
      <c r="DX41" s="159"/>
      <c r="DY41" s="159"/>
      <c r="DZ41" s="159"/>
      <c r="EA41" s="159"/>
      <c r="EB41" s="159"/>
      <c r="EC41" s="159"/>
      <c r="ED41" s="159"/>
      <c r="EE41" s="159"/>
      <c r="EF41" s="159"/>
      <c r="EG41" s="159"/>
      <c r="EH41" s="159"/>
      <c r="EI41" s="159"/>
      <c r="EJ41" s="159"/>
      <c r="EK41" s="159"/>
      <c r="EL41" s="159"/>
      <c r="EM41" s="159"/>
      <c r="EN41" s="159"/>
      <c r="EO41" s="159"/>
      <c r="EP41" s="159"/>
      <c r="EQ41" s="159"/>
      <c r="ER41" s="159"/>
      <c r="ES41" s="159"/>
    </row>
    <row r="42" spans="1:60" ht="11.25">
      <c r="A42" s="1" t="s">
        <v>8</v>
      </c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H42" s="68" t="s">
        <v>125</v>
      </c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</row>
    <row r="43" spans="18:166" ht="11.25">
      <c r="R43" s="159" t="s">
        <v>9</v>
      </c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3"/>
      <c r="AG43" s="3"/>
      <c r="AH43" s="159" t="s">
        <v>10</v>
      </c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</row>
    <row r="44" spans="63:166" ht="11.25"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</row>
    <row r="45" spans="1:166" ht="11.25">
      <c r="A45" s="72" t="s">
        <v>11</v>
      </c>
      <c r="B45" s="72"/>
      <c r="C45" s="125" t="s">
        <v>141</v>
      </c>
      <c r="D45" s="125"/>
      <c r="E45" s="125"/>
      <c r="F45" s="1" t="s">
        <v>11</v>
      </c>
      <c r="I45" s="68" t="s">
        <v>142</v>
      </c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72">
        <v>20</v>
      </c>
      <c r="Z45" s="72"/>
      <c r="AA45" s="72"/>
      <c r="AB45" s="72"/>
      <c r="AC45" s="73" t="s">
        <v>128</v>
      </c>
      <c r="AD45" s="73"/>
      <c r="AE45" s="73"/>
      <c r="AF45" s="1" t="s">
        <v>63</v>
      </c>
      <c r="BK45" s="4"/>
      <c r="BL45" s="4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4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4"/>
      <c r="CY45" s="4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4"/>
      <c r="DW45" s="4"/>
      <c r="DX45" s="13"/>
      <c r="DY45" s="13"/>
      <c r="DZ45" s="12"/>
      <c r="EA45" s="12"/>
      <c r="EB45" s="12"/>
      <c r="EC45" s="4"/>
      <c r="ED45" s="4"/>
      <c r="EE45" s="4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13"/>
      <c r="EW45" s="13"/>
      <c r="EX45" s="13"/>
      <c r="EY45" s="13"/>
      <c r="EZ45" s="13"/>
      <c r="FA45" s="9"/>
      <c r="FB45" s="9"/>
      <c r="FC45" s="4"/>
      <c r="FD45" s="4"/>
      <c r="FE45" s="4"/>
      <c r="FF45" s="4"/>
      <c r="FG45" s="4"/>
      <c r="FH45" s="4"/>
      <c r="FI45" s="4"/>
      <c r="FJ45" s="4"/>
    </row>
    <row r="46" ht="3" customHeight="1"/>
  </sheetData>
  <sheetProtection/>
  <mergeCells count="241">
    <mergeCell ref="A2:FJ2"/>
    <mergeCell ref="ET35:FJ35"/>
    <mergeCell ref="ET32:FJ33"/>
    <mergeCell ref="A35:AO35"/>
    <mergeCell ref="AP35:AU35"/>
    <mergeCell ref="AV35:BK35"/>
    <mergeCell ref="BL35:CE35"/>
    <mergeCell ref="CF35:CV35"/>
    <mergeCell ref="CW35:DM35"/>
    <mergeCell ref="CF32:CV33"/>
    <mergeCell ref="ET30:FJ30"/>
    <mergeCell ref="ET23:FJ24"/>
    <mergeCell ref="EE23:ES24"/>
    <mergeCell ref="EE30:ES30"/>
    <mergeCell ref="DN29:ED29"/>
    <mergeCell ref="EE29:ES29"/>
    <mergeCell ref="ET28:FJ29"/>
    <mergeCell ref="EE25:ES25"/>
    <mergeCell ref="A30:AO30"/>
    <mergeCell ref="A28:AO29"/>
    <mergeCell ref="BL30:CE30"/>
    <mergeCell ref="EE31:ES31"/>
    <mergeCell ref="ET25:FJ25"/>
    <mergeCell ref="CF28:ES28"/>
    <mergeCell ref="DN30:ED30"/>
    <mergeCell ref="DN25:ED25"/>
    <mergeCell ref="ET31:FJ31"/>
    <mergeCell ref="CF30:CV30"/>
    <mergeCell ref="ET7:FJ8"/>
    <mergeCell ref="A12:AO12"/>
    <mergeCell ref="AP12:AU12"/>
    <mergeCell ref="AV12:BK12"/>
    <mergeCell ref="BL12:CE12"/>
    <mergeCell ref="CF12:CV12"/>
    <mergeCell ref="CW12:DM12"/>
    <mergeCell ref="CF7:CV8"/>
    <mergeCell ref="CW7:DM8"/>
    <mergeCell ref="CW11:DM11"/>
    <mergeCell ref="AV11:BK11"/>
    <mergeCell ref="DN7:ED8"/>
    <mergeCell ref="A31:AO31"/>
    <mergeCell ref="AP31:AU31"/>
    <mergeCell ref="AV31:BK31"/>
    <mergeCell ref="AP28:AU29"/>
    <mergeCell ref="AV28:BK29"/>
    <mergeCell ref="CF29:CV29"/>
    <mergeCell ref="CW29:DM29"/>
    <mergeCell ref="CF17:CV17"/>
    <mergeCell ref="EE35:ES35"/>
    <mergeCell ref="EE32:ES33"/>
    <mergeCell ref="A19:AO19"/>
    <mergeCell ref="AP19:AU19"/>
    <mergeCell ref="AV19:BK19"/>
    <mergeCell ref="A16:AO16"/>
    <mergeCell ref="A17:AO17"/>
    <mergeCell ref="AP17:AU17"/>
    <mergeCell ref="AV17:BK17"/>
    <mergeCell ref="A18:AO18"/>
    <mergeCell ref="A45:B45"/>
    <mergeCell ref="C45:E45"/>
    <mergeCell ref="I45:X45"/>
    <mergeCell ref="Y45:AB45"/>
    <mergeCell ref="A14:AO14"/>
    <mergeCell ref="DS40:ES40"/>
    <mergeCell ref="BL17:CE17"/>
    <mergeCell ref="CF14:CV14"/>
    <mergeCell ref="CW14:DM14"/>
    <mergeCell ref="BL14:CE14"/>
    <mergeCell ref="DS41:ES41"/>
    <mergeCell ref="N39:AE39"/>
    <mergeCell ref="AH39:BH39"/>
    <mergeCell ref="N40:AE40"/>
    <mergeCell ref="AH40:BH40"/>
    <mergeCell ref="DC40:DP40"/>
    <mergeCell ref="AC45:AE45"/>
    <mergeCell ref="R42:AE42"/>
    <mergeCell ref="AH42:BH42"/>
    <mergeCell ref="DC41:DP41"/>
    <mergeCell ref="R43:AE43"/>
    <mergeCell ref="AH43:BH43"/>
    <mergeCell ref="DN35:ED35"/>
    <mergeCell ref="CF34:CV34"/>
    <mergeCell ref="CW34:DM34"/>
    <mergeCell ref="DN34:ED34"/>
    <mergeCell ref="BL31:CE31"/>
    <mergeCell ref="CF31:CV31"/>
    <mergeCell ref="CW31:DM31"/>
    <mergeCell ref="AP30:AU30"/>
    <mergeCell ref="AV30:BK30"/>
    <mergeCell ref="CW19:DM19"/>
    <mergeCell ref="BL20:CE20"/>
    <mergeCell ref="BL21:CE21"/>
    <mergeCell ref="CW21:DM21"/>
    <mergeCell ref="BL28:CE29"/>
    <mergeCell ref="BL19:CE19"/>
    <mergeCell ref="A34:AO34"/>
    <mergeCell ref="A32:AO32"/>
    <mergeCell ref="AP32:AU33"/>
    <mergeCell ref="AV32:BK33"/>
    <mergeCell ref="A33:AO33"/>
    <mergeCell ref="DN32:ED33"/>
    <mergeCell ref="BL32:CE33"/>
    <mergeCell ref="CW32:DM33"/>
    <mergeCell ref="CF21:CV21"/>
    <mergeCell ref="DN19:ED19"/>
    <mergeCell ref="CW23:DM24"/>
    <mergeCell ref="DN23:ED24"/>
    <mergeCell ref="CF19:CV19"/>
    <mergeCell ref="CF18:CV18"/>
    <mergeCell ref="DN21:ED21"/>
    <mergeCell ref="CW20:DM20"/>
    <mergeCell ref="DN20:ED20"/>
    <mergeCell ref="EE20:ES20"/>
    <mergeCell ref="EE18:ES18"/>
    <mergeCell ref="BL18:CE18"/>
    <mergeCell ref="DN18:ED18"/>
    <mergeCell ref="EE21:ES21"/>
    <mergeCell ref="CW22:DM22"/>
    <mergeCell ref="BL15:CE16"/>
    <mergeCell ref="CF15:CV16"/>
    <mergeCell ref="CW15:DM16"/>
    <mergeCell ref="CW17:DM17"/>
    <mergeCell ref="CW18:DM18"/>
    <mergeCell ref="EE19:ES19"/>
    <mergeCell ref="EE17:ES17"/>
    <mergeCell ref="CF20:CV20"/>
    <mergeCell ref="ET12:FJ12"/>
    <mergeCell ref="ET21:FJ21"/>
    <mergeCell ref="ET19:FJ19"/>
    <mergeCell ref="ET20:FJ20"/>
    <mergeCell ref="ET18:FJ18"/>
    <mergeCell ref="DN15:ED16"/>
    <mergeCell ref="EE15:ES16"/>
    <mergeCell ref="ET15:FJ16"/>
    <mergeCell ref="DN17:ED17"/>
    <mergeCell ref="ET17:FJ17"/>
    <mergeCell ref="EE11:ES11"/>
    <mergeCell ref="CF11:CV11"/>
    <mergeCell ref="DN14:ED14"/>
    <mergeCell ref="EE14:ES14"/>
    <mergeCell ref="DN12:ED12"/>
    <mergeCell ref="EE12:ES12"/>
    <mergeCell ref="BL13:CE13"/>
    <mergeCell ref="DN11:ED11"/>
    <mergeCell ref="BL11:CE11"/>
    <mergeCell ref="ET14:FJ14"/>
    <mergeCell ref="ET11:FJ11"/>
    <mergeCell ref="CF13:CV13"/>
    <mergeCell ref="CW13:DM13"/>
    <mergeCell ref="DN13:ED13"/>
    <mergeCell ref="EE13:ES13"/>
    <mergeCell ref="ET13:FJ13"/>
    <mergeCell ref="A13:AO13"/>
    <mergeCell ref="AP13:AU13"/>
    <mergeCell ref="AV13:BK13"/>
    <mergeCell ref="A20:AO20"/>
    <mergeCell ref="A10:AO10"/>
    <mergeCell ref="A11:AO11"/>
    <mergeCell ref="AP11:AU11"/>
    <mergeCell ref="AP14:AU14"/>
    <mergeCell ref="A15:AO15"/>
    <mergeCell ref="AP15:AU16"/>
    <mergeCell ref="A21:AO21"/>
    <mergeCell ref="AP21:AU21"/>
    <mergeCell ref="AV21:BK21"/>
    <mergeCell ref="AP20:AU20"/>
    <mergeCell ref="AV20:BK20"/>
    <mergeCell ref="AV14:BK14"/>
    <mergeCell ref="AV15:BK16"/>
    <mergeCell ref="AP18:AU18"/>
    <mergeCell ref="AV18:BK18"/>
    <mergeCell ref="DN9:ED10"/>
    <mergeCell ref="A9:AO9"/>
    <mergeCell ref="AP9:AU10"/>
    <mergeCell ref="AV9:BK10"/>
    <mergeCell ref="A8:AO8"/>
    <mergeCell ref="BL9:CE10"/>
    <mergeCell ref="CF9:CV10"/>
    <mergeCell ref="CW9:DM10"/>
    <mergeCell ref="BL7:CE8"/>
    <mergeCell ref="AP7:AU8"/>
    <mergeCell ref="EE9:ES10"/>
    <mergeCell ref="ET9:FJ10"/>
    <mergeCell ref="CF3:ES3"/>
    <mergeCell ref="A25:AO25"/>
    <mergeCell ref="AP25:AU25"/>
    <mergeCell ref="AV25:BK25"/>
    <mergeCell ref="BL25:CE25"/>
    <mergeCell ref="EE4:ES4"/>
    <mergeCell ref="AP5:AU5"/>
    <mergeCell ref="AV5:BK5"/>
    <mergeCell ref="CW6:DM6"/>
    <mergeCell ref="EE6:ES6"/>
    <mergeCell ref="DN6:ED6"/>
    <mergeCell ref="A5:AO5"/>
    <mergeCell ref="ET6:FJ6"/>
    <mergeCell ref="EE7:ES8"/>
    <mergeCell ref="A7:AO7"/>
    <mergeCell ref="BL5:CE5"/>
    <mergeCell ref="CF5:CV5"/>
    <mergeCell ref="AV7:BK8"/>
    <mergeCell ref="CW5:DM5"/>
    <mergeCell ref="DN5:ED5"/>
    <mergeCell ref="EE5:ES5"/>
    <mergeCell ref="A3:AO4"/>
    <mergeCell ref="ET5:FJ5"/>
    <mergeCell ref="A6:AO6"/>
    <mergeCell ref="AP6:AU6"/>
    <mergeCell ref="AV6:BK6"/>
    <mergeCell ref="BL6:CE6"/>
    <mergeCell ref="CF6:CV6"/>
    <mergeCell ref="ET22:FJ22"/>
    <mergeCell ref="CF22:CV22"/>
    <mergeCell ref="A22:AO22"/>
    <mergeCell ref="ET3:FJ4"/>
    <mergeCell ref="CF4:CV4"/>
    <mergeCell ref="CW4:DM4"/>
    <mergeCell ref="DN4:ED4"/>
    <mergeCell ref="AP3:AU4"/>
    <mergeCell ref="AV3:BK4"/>
    <mergeCell ref="BL3:CE4"/>
    <mergeCell ref="EE34:ES34"/>
    <mergeCell ref="AP22:AU22"/>
    <mergeCell ref="AV22:BK22"/>
    <mergeCell ref="BL22:CE22"/>
    <mergeCell ref="CF25:CV25"/>
    <mergeCell ref="CW25:DM25"/>
    <mergeCell ref="DN31:ED31"/>
    <mergeCell ref="CW30:DM30"/>
    <mergeCell ref="DN22:ED22"/>
    <mergeCell ref="EE22:ES22"/>
    <mergeCell ref="ET34:FJ34"/>
    <mergeCell ref="A23:AO23"/>
    <mergeCell ref="A24:AO24"/>
    <mergeCell ref="AP23:AU24"/>
    <mergeCell ref="AV23:BK24"/>
    <mergeCell ref="BL23:CE24"/>
    <mergeCell ref="AP34:AU34"/>
    <mergeCell ref="AV34:BK34"/>
    <mergeCell ref="BL34:CE34"/>
    <mergeCell ref="CF23:CV24"/>
  </mergeCells>
  <printOptions horizontalCentered="1"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Людмила Выдрина</cp:lastModifiedBy>
  <cp:lastPrinted>2013-10-07T13:40:22Z</cp:lastPrinted>
  <dcterms:created xsi:type="dcterms:W3CDTF">2005-02-01T12:32:18Z</dcterms:created>
  <dcterms:modified xsi:type="dcterms:W3CDTF">2013-10-29T06:56:11Z</dcterms:modified>
  <cp:category/>
  <cp:version/>
  <cp:contentType/>
  <cp:contentStatus/>
</cp:coreProperties>
</file>