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46" windowWidth="28800" windowHeight="1215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'стр.2'!$A$1:$FJ$27</definedName>
    <definedName name="_xlnm.Print_Area" localSheetId="2">'стр.3_4'!$A$1:$FJ$45</definedName>
  </definedNames>
  <calcPr fullCalcOnLoad="1"/>
</workbook>
</file>

<file path=xl/sharedStrings.xml><?xml version="1.0" encoding="utf-8"?>
<sst xmlns="http://schemas.openxmlformats.org/spreadsheetml/2006/main" count="219" uniqueCount="138">
  <si>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</si>
  <si>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</si>
  <si>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</si>
  <si>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</si>
  <si>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</si>
  <si>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</si>
  <si>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</si>
  <si>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</si>
  <si>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</si>
  <si>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</si>
  <si>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</si>
  <si>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</si>
  <si>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</si>
  <si>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</si>
  <si>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</si>
  <si>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</si>
  <si>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</si>
  <si>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</si>
  <si>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</si>
  <si>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</si>
  <si>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</si>
  <si>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</si>
  <si>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</si>
  <si>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</si>
  <si>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</si>
  <si>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</si>
  <si>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</si>
  <si>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</si>
  <si>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</si>
  <si>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</si>
  <si>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</si>
  <si>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</si>
  <si>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</si>
  <si>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</si>
  <si>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</si>
  <si>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</si>
  <si>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</si>
  <si>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</si>
  <si>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</si>
  <si>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</si>
  <si>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</si>
  <si>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</si>
  <si>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</si>
  <si>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</si>
  <si>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</si>
  <si>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</si>
  <si>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</si>
  <si>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</si>
  <si>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</si>
  <si>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</si>
  <si>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</si>
  <si>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</si>
  <si>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</si>
  <si>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</si>
  <si>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</si>
  <si>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</si>
  <si>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</si>
  <si>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</si>
  <si>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</si>
  <si>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</si>
  <si>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</si>
  <si>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</si>
  <si>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</si>
  <si>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</si>
  <si>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</si>
  <si>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</si>
  <si>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</si>
  <si>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</si>
  <si>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</si>
  <si>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</si>
  <si>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</si>
  <si>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</si>
  <si>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</si>
  <si>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</si>
  <si>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</si>
  <si>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</si>
  <si>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</si>
  <si>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</si>
  <si>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</si>
  <si>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</si>
  <si>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</si>
  <si>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</si>
  <si>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</si>
  <si>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</si>
  <si>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53338667</t>
  </si>
  <si>
    <t>11111000000</t>
  </si>
  <si>
    <t>Заработная плата</t>
  </si>
  <si>
    <t>Прочие выплаты - суточные</t>
  </si>
  <si>
    <t>Прочие выплаты - льготный проезд</t>
  </si>
  <si>
    <t>Начисления на оплату труда</t>
  </si>
  <si>
    <t>Услуги связи</t>
  </si>
  <si>
    <t>Транспортные услуги</t>
  </si>
  <si>
    <t>Услуги по содержанию имущества - другие услуги</t>
  </si>
  <si>
    <t>Прочие услуги - подписка</t>
  </si>
  <si>
    <t>Прочие услуги - другие услуги</t>
  </si>
  <si>
    <t>Прочие услуги - выездные курсы</t>
  </si>
  <si>
    <t>Прочие услуги - командировочные расходы</t>
  </si>
  <si>
    <t>Прочие расходы - другие расходы</t>
  </si>
  <si>
    <t>Увеличение стоимости мат.запасов</t>
  </si>
  <si>
    <t>008 04010020400 012.225.770</t>
  </si>
  <si>
    <t>008</t>
  </si>
  <si>
    <t xml:space="preserve">Начальник отдела </t>
  </si>
  <si>
    <t>Денежные взыскания (штрыфы)</t>
  </si>
  <si>
    <t>Прочие услуги - выездные курсы (гос. заказ)</t>
  </si>
  <si>
    <t>Услуги по содержанию имущества - ремонт</t>
  </si>
  <si>
    <t>008 04010020400 012.225.912</t>
  </si>
  <si>
    <t>00811302992020000130</t>
  </si>
  <si>
    <t>00811602030020000140</t>
  </si>
  <si>
    <t>Прочие доходы от компенсации затрат бюджетов субъектов РФ</t>
  </si>
  <si>
    <t>Доходы бюджетов РФ от возврата остатков субсидий прошлых лет</t>
  </si>
  <si>
    <t>00821802030020000180</t>
  </si>
  <si>
    <t xml:space="preserve">Н.С. Савинская </t>
  </si>
  <si>
    <t>Управление по государственному регулированию цен (тарифов) Ненецкого автономного округа</t>
  </si>
  <si>
    <t xml:space="preserve">  бюджет Ненецког автономного округа</t>
  </si>
  <si>
    <t>00811690020020000140</t>
  </si>
  <si>
    <t>Прочие поступления от денежных взысканий (штрыфов)</t>
  </si>
  <si>
    <t>Прочие выплаты (др. расходы по коду 212)</t>
  </si>
  <si>
    <t>Прочие выплаты - найм жил.помещения</t>
  </si>
  <si>
    <t>казначейства УФ НАО</t>
  </si>
  <si>
    <t>14</t>
  </si>
  <si>
    <t>008 04010020400 121.211.000</t>
  </si>
  <si>
    <t>008 04010020400 121.213.000</t>
  </si>
  <si>
    <t>008 04010020400 122.212.212</t>
  </si>
  <si>
    <t>008 04010020400 122.212.600</t>
  </si>
  <si>
    <t>008 04010020400 122.212.831</t>
  </si>
  <si>
    <t>008 04010020400 122.212.848</t>
  </si>
  <si>
    <t>008 04010020400 122.222.600</t>
  </si>
  <si>
    <t>008 04010020400 122.226.600</t>
  </si>
  <si>
    <t>008 04010020400 244.221.000</t>
  </si>
  <si>
    <t>008 04010020400 244.226.042</t>
  </si>
  <si>
    <t>008 04010020400 244.226.046</t>
  </si>
  <si>
    <t>008 04010020400 244.226.049</t>
  </si>
  <si>
    <t>008 04010020400 244.340.550</t>
  </si>
  <si>
    <t>008 04010020400 852.290.843</t>
  </si>
  <si>
    <t>008 04015256300 244.226.048</t>
  </si>
  <si>
    <t>07</t>
  </si>
  <si>
    <t>октября</t>
  </si>
  <si>
    <t>Л.А. Волынец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</si>
</sst>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0.0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2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1" xfId="0" applyNumberFormat="1" applyFont="1" applyBorder="1" applyAlignment="1">
      <alignment horizontal="left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49" fontId="1" fillId="0" borderId="10" xfId="0" applyNumberFormat="1" applyFont="1" applyFill="1" applyBorder="1" applyAlignment="1">
      <alignment horizontal="left" wrapText="1" shrinkToFit="1"/>
    </xf>
    <xf numFmtId="49" fontId="1" fillId="0" borderId="17" xfId="0" applyNumberFormat="1" applyFont="1" applyFill="1" applyBorder="1" applyAlignment="1">
      <alignment horizontal="left" wrapText="1" shrinkToFit="1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/>
    </xf>
    <xf numFmtId="0" fontId="1" fillId="0" borderId="46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7" xfId="0" applyFont="1" applyFill="1" applyBorder="1" applyAlignment="1">
      <alignment wrapText="1" shrinkToFit="1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49" fontId="1" fillId="0" borderId="58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2" xfId="0" applyFont="1" applyBorder="1" applyAlignment="1">
      <alignment horizontal="left" indent="2"/>
    </xf>
    <xf numFmtId="0" fontId="1" fillId="0" borderId="63" xfId="0" applyFont="1" applyBorder="1" applyAlignment="1">
      <alignment horizontal="left" indent="2"/>
    </xf>
    <xf numFmtId="49" fontId="1" fillId="0" borderId="2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62" xfId="0" applyFont="1" applyFill="1" applyBorder="1" applyAlignment="1">
      <alignment horizontal="left" indent="2"/>
    </xf>
    <xf numFmtId="0" fontId="1" fillId="0" borderId="63" xfId="0" applyFont="1" applyFill="1" applyBorder="1" applyAlignment="1">
      <alignment horizontal="left" indent="2"/>
    </xf>
    <xf numFmtId="0" fontId="1" fillId="0" borderId="48" xfId="0" applyFont="1" applyFill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66" xfId="0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34"/>
  <sheetViews>
    <sheetView view="pageBreakPreview" zoomScaleSheetLayoutView="100" zoomScalePageLayoutView="0" workbookViewId="0" topLeftCell="V1">
      <selection activeCell="BJ28" sqref="BJ28:CE28"/>
    </sheetView>
  </sheetViews>
  <sheetFormatPr defaultColWidth="0.875" defaultRowHeight="12.75"/>
  <cols>
    <col min="1" max="49" width="0.875" style="1" customWidth="1"/>
    <col min="50" max="50" width="5.375" style="1" customWidth="1"/>
    <col min="51" max="16384" width="0.875" style="1" customWidth="1"/>
  </cols>
  <sheetData>
    <row r="1" ht="3" customHeight="1"/>
    <row r="2" spans="1:149" ht="12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</row>
    <row r="3" spans="1:149" ht="12" customHeight="1">
      <c r="A3" s="26" t="s">
        <v>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</row>
    <row r="4" spans="1:149" ht="12" customHeight="1">
      <c r="A4" s="26" t="s">
        <v>62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</row>
    <row r="5" spans="1:166" ht="12" customHeight="1" thickBot="1">
      <c r="A5" s="26" t="s">
        <v>75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7"/>
      <c r="ET5" s="30" t="s">
        <v>0</v>
      </c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2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33" t="s">
        <v>29</v>
      </c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5"/>
    </row>
    <row r="7" spans="62:166" ht="15" customHeight="1">
      <c r="BJ7" s="2" t="s">
        <v>63</v>
      </c>
      <c r="BK7" s="69" t="s">
        <v>136</v>
      </c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70">
        <v>20</v>
      </c>
      <c r="CG7" s="70"/>
      <c r="CH7" s="70"/>
      <c r="CI7" s="70"/>
      <c r="CJ7" s="71" t="s">
        <v>119</v>
      </c>
      <c r="CK7" s="71"/>
      <c r="CL7" s="71"/>
      <c r="CM7" s="1" t="s">
        <v>64</v>
      </c>
      <c r="ER7" s="2" t="s">
        <v>1</v>
      </c>
      <c r="ET7" s="36">
        <v>41913</v>
      </c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8"/>
    </row>
    <row r="8" spans="1:166" ht="18" customHeight="1">
      <c r="A8" s="1" t="s">
        <v>65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42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4"/>
    </row>
    <row r="9" spans="1:166" ht="11.25">
      <c r="A9" s="1" t="s">
        <v>66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45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7"/>
    </row>
    <row r="10" spans="1:166" ht="11.25">
      <c r="A10" s="1" t="s">
        <v>67</v>
      </c>
      <c r="ER10" s="2" t="s">
        <v>13</v>
      </c>
      <c r="ET10" s="39" t="s">
        <v>84</v>
      </c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1"/>
    </row>
    <row r="11" spans="1:166" ht="11.25">
      <c r="A11" s="1" t="s">
        <v>68</v>
      </c>
      <c r="AU11" s="75" t="s">
        <v>112</v>
      </c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R11" s="2" t="s">
        <v>69</v>
      </c>
      <c r="ET11" s="72" t="s">
        <v>100</v>
      </c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4"/>
    </row>
    <row r="12" spans="1:166" ht="15" customHeight="1">
      <c r="A12" s="1" t="s">
        <v>3</v>
      </c>
      <c r="V12" s="76" t="s">
        <v>113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R12" s="2" t="s">
        <v>53</v>
      </c>
      <c r="ET12" s="39" t="s">
        <v>85</v>
      </c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1"/>
    </row>
    <row r="13" spans="1:166" ht="15" customHeight="1">
      <c r="A13" s="1" t="s">
        <v>51</v>
      </c>
      <c r="ET13" s="39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1"/>
    </row>
    <row r="14" spans="1:166" ht="15" customHeight="1" thickBot="1">
      <c r="A14" s="1" t="s">
        <v>4</v>
      </c>
      <c r="ER14" s="2" t="s">
        <v>5</v>
      </c>
      <c r="ET14" s="52">
        <v>383</v>
      </c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4"/>
    </row>
    <row r="15" spans="1:166" ht="19.5" customHeight="1">
      <c r="A15" s="55" t="s">
        <v>14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</row>
    <row r="16" spans="1:166" ht="11.25" customHeight="1">
      <c r="A16" s="49" t="s">
        <v>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56"/>
      <c r="AN16" s="48" t="s">
        <v>17</v>
      </c>
      <c r="AO16" s="49"/>
      <c r="AP16" s="49"/>
      <c r="AQ16" s="49"/>
      <c r="AR16" s="49"/>
      <c r="AS16" s="56"/>
      <c r="AT16" s="48" t="s">
        <v>70</v>
      </c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56"/>
      <c r="BJ16" s="48" t="s">
        <v>57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6"/>
      <c r="CF16" s="58" t="s">
        <v>18</v>
      </c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60"/>
      <c r="ET16" s="48" t="s">
        <v>22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</row>
    <row r="17" spans="1:166" ht="32.2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7"/>
      <c r="AN17" s="50"/>
      <c r="AO17" s="51"/>
      <c r="AP17" s="51"/>
      <c r="AQ17" s="51"/>
      <c r="AR17" s="51"/>
      <c r="AS17" s="57"/>
      <c r="AT17" s="50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7"/>
      <c r="BJ17" s="50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7"/>
      <c r="CF17" s="59" t="s">
        <v>82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60"/>
      <c r="CW17" s="58" t="s">
        <v>19</v>
      </c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60"/>
      <c r="DN17" s="58" t="s">
        <v>20</v>
      </c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60"/>
      <c r="EE17" s="58" t="s">
        <v>21</v>
      </c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60"/>
      <c r="ET17" s="50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</row>
    <row r="18" spans="1:166" ht="12" thickBot="1">
      <c r="A18" s="86">
        <v>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N18" s="62">
        <v>2</v>
      </c>
      <c r="AO18" s="63"/>
      <c r="AP18" s="63"/>
      <c r="AQ18" s="63"/>
      <c r="AR18" s="63"/>
      <c r="AS18" s="66"/>
      <c r="AT18" s="62">
        <v>3</v>
      </c>
      <c r="AU18" s="63"/>
      <c r="AV18" s="63"/>
      <c r="AW18" s="63"/>
      <c r="AX18" s="63"/>
      <c r="AY18" s="63"/>
      <c r="AZ18" s="63"/>
      <c r="BA18" s="63"/>
      <c r="BB18" s="63"/>
      <c r="BC18" s="88"/>
      <c r="BD18" s="88"/>
      <c r="BE18" s="88"/>
      <c r="BF18" s="88"/>
      <c r="BG18" s="88"/>
      <c r="BH18" s="88"/>
      <c r="BI18" s="89"/>
      <c r="BJ18" s="62">
        <v>4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6"/>
      <c r="CF18" s="62">
        <v>5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6"/>
      <c r="CW18" s="62">
        <v>6</v>
      </c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6"/>
      <c r="DN18" s="62">
        <v>7</v>
      </c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6"/>
      <c r="EE18" s="62">
        <v>8</v>
      </c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</row>
    <row r="19" spans="1:166" ht="15.75" customHeight="1">
      <c r="A19" s="90" t="s">
        <v>15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80" t="s">
        <v>30</v>
      </c>
      <c r="AO19" s="81"/>
      <c r="AP19" s="81"/>
      <c r="AQ19" s="81"/>
      <c r="AR19" s="81"/>
      <c r="AS19" s="81"/>
      <c r="AT19" s="82" t="s">
        <v>39</v>
      </c>
      <c r="AU19" s="82"/>
      <c r="AV19" s="82"/>
      <c r="AW19" s="82"/>
      <c r="AX19" s="82"/>
      <c r="AY19" s="82"/>
      <c r="AZ19" s="82"/>
      <c r="BA19" s="82"/>
      <c r="BB19" s="82"/>
      <c r="BC19" s="83"/>
      <c r="BD19" s="84"/>
      <c r="BE19" s="84"/>
      <c r="BF19" s="84"/>
      <c r="BG19" s="84"/>
      <c r="BH19" s="84"/>
      <c r="BI19" s="85"/>
      <c r="BJ19" s="61">
        <f>SUM(BJ21:CE25)</f>
        <v>300000</v>
      </c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>
        <f>SUM(CF21:CV25)</f>
        <v>300000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>
        <v>0</v>
      </c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>
        <v>0</v>
      </c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>
        <f>SUM(EE21:ES25)</f>
        <v>300000</v>
      </c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>
        <v>0</v>
      </c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5"/>
    </row>
    <row r="20" spans="1:166" ht="15.75" customHeight="1">
      <c r="A20" s="77" t="s">
        <v>16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20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2"/>
      <c r="BD20" s="23"/>
      <c r="BE20" s="23"/>
      <c r="BF20" s="23"/>
      <c r="BG20" s="23"/>
      <c r="BH20" s="23"/>
      <c r="BI20" s="24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64"/>
    </row>
    <row r="21" spans="1:166" ht="24" customHeight="1" hidden="1">
      <c r="A21" s="78" t="s">
        <v>108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9"/>
      <c r="AN21" s="20"/>
      <c r="AO21" s="21"/>
      <c r="AP21" s="21"/>
      <c r="AQ21" s="21"/>
      <c r="AR21" s="21"/>
      <c r="AS21" s="21"/>
      <c r="AT21" s="21" t="s">
        <v>106</v>
      </c>
      <c r="AU21" s="21"/>
      <c r="AV21" s="21"/>
      <c r="AW21" s="21"/>
      <c r="AX21" s="21"/>
      <c r="AY21" s="21"/>
      <c r="AZ21" s="21"/>
      <c r="BA21" s="21"/>
      <c r="BB21" s="21"/>
      <c r="BC21" s="22"/>
      <c r="BD21" s="23"/>
      <c r="BE21" s="23"/>
      <c r="BF21" s="23"/>
      <c r="BG21" s="23"/>
      <c r="BH21" s="23"/>
      <c r="BI21" s="24"/>
      <c r="BJ21" s="25">
        <v>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0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>
        <f>SUM(CF21:ED21)</f>
        <v>0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64"/>
    </row>
    <row r="22" spans="1:166" ht="15.75" customHeight="1">
      <c r="A22" s="19" t="s">
        <v>102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  <c r="AO22" s="21"/>
      <c r="AP22" s="21"/>
      <c r="AQ22" s="21"/>
      <c r="AR22" s="21"/>
      <c r="AS22" s="21"/>
      <c r="AT22" s="21" t="s">
        <v>107</v>
      </c>
      <c r="AU22" s="21"/>
      <c r="AV22" s="21"/>
      <c r="AW22" s="21"/>
      <c r="AX22" s="21"/>
      <c r="AY22" s="21"/>
      <c r="AZ22" s="21"/>
      <c r="BA22" s="21"/>
      <c r="BB22" s="21"/>
      <c r="BC22" s="22"/>
      <c r="BD22" s="23"/>
      <c r="BE22" s="23"/>
      <c r="BF22" s="23"/>
      <c r="BG22" s="23"/>
      <c r="BH22" s="23"/>
      <c r="BI22" s="24"/>
      <c r="BJ22" s="25">
        <v>200000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200000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>
        <f>SUM(CF22:ED22)</f>
        <v>200000</v>
      </c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>
        <f>BJ22-CF22</f>
        <v>0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64"/>
    </row>
    <row r="23" spans="1:166" ht="24.75" customHeight="1">
      <c r="A23" s="93" t="s">
        <v>115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4"/>
      <c r="AN23" s="20"/>
      <c r="AO23" s="21"/>
      <c r="AP23" s="21"/>
      <c r="AQ23" s="21"/>
      <c r="AR23" s="21"/>
      <c r="AS23" s="21"/>
      <c r="AT23" s="21" t="s">
        <v>114</v>
      </c>
      <c r="AU23" s="21"/>
      <c r="AV23" s="21"/>
      <c r="AW23" s="21"/>
      <c r="AX23" s="21"/>
      <c r="AY23" s="21"/>
      <c r="AZ23" s="21"/>
      <c r="BA23" s="21"/>
      <c r="BB23" s="21"/>
      <c r="BC23" s="22"/>
      <c r="BD23" s="23"/>
      <c r="BE23" s="23"/>
      <c r="BF23" s="23"/>
      <c r="BG23" s="23"/>
      <c r="BH23" s="23"/>
      <c r="BI23" s="24"/>
      <c r="BJ23" s="25">
        <v>100000</v>
      </c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100000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>
        <f>SUM(CF23:ED23)</f>
        <v>100000</v>
      </c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>
        <f>BJ23-CF23</f>
        <v>0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64"/>
    </row>
    <row r="24" spans="1:166" ht="22.5" customHeight="1" hidden="1">
      <c r="A24" s="78" t="s">
        <v>109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9"/>
      <c r="AN24" s="20"/>
      <c r="AO24" s="21"/>
      <c r="AP24" s="21"/>
      <c r="AQ24" s="21"/>
      <c r="AR24" s="21"/>
      <c r="AS24" s="21"/>
      <c r="AT24" s="21" t="s">
        <v>110</v>
      </c>
      <c r="AU24" s="21"/>
      <c r="AV24" s="21"/>
      <c r="AW24" s="21"/>
      <c r="AX24" s="21"/>
      <c r="AY24" s="21"/>
      <c r="AZ24" s="21"/>
      <c r="BA24" s="21"/>
      <c r="BB24" s="21"/>
      <c r="BC24" s="22"/>
      <c r="BD24" s="23"/>
      <c r="BE24" s="23"/>
      <c r="BF24" s="23"/>
      <c r="BG24" s="23"/>
      <c r="BH24" s="23"/>
      <c r="BI24" s="24"/>
      <c r="BJ24" s="25">
        <v>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0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>
        <f>SUM(CF24:ED24)</f>
        <v>0</v>
      </c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64"/>
    </row>
    <row r="25" spans="1:166" ht="15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20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2"/>
      <c r="BD25" s="23"/>
      <c r="BE25" s="23"/>
      <c r="BF25" s="23"/>
      <c r="BG25" s="23"/>
      <c r="BH25" s="23"/>
      <c r="BI25" s="24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64"/>
    </row>
    <row r="26" spans="1:166" ht="15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0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2"/>
      <c r="BD26" s="23"/>
      <c r="BE26" s="23"/>
      <c r="BF26" s="23"/>
      <c r="BG26" s="23"/>
      <c r="BH26" s="23"/>
      <c r="BI26" s="24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64"/>
    </row>
    <row r="27" spans="1:166" ht="15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0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2"/>
      <c r="BD27" s="23"/>
      <c r="BE27" s="23"/>
      <c r="BF27" s="23"/>
      <c r="BG27" s="23"/>
      <c r="BH27" s="23"/>
      <c r="BI27" s="24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64"/>
    </row>
    <row r="28" spans="1:166" ht="15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0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2"/>
      <c r="BD28" s="23"/>
      <c r="BE28" s="23"/>
      <c r="BF28" s="23"/>
      <c r="BG28" s="23"/>
      <c r="BH28" s="23"/>
      <c r="BI28" s="24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64"/>
    </row>
    <row r="29" spans="1:166" ht="15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0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2"/>
      <c r="BD29" s="23"/>
      <c r="BE29" s="23"/>
      <c r="BF29" s="23"/>
      <c r="BG29" s="23"/>
      <c r="BH29" s="23"/>
      <c r="BI29" s="24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64"/>
    </row>
    <row r="30" spans="1:166" ht="15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20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2"/>
      <c r="BD30" s="23"/>
      <c r="BE30" s="23"/>
      <c r="BF30" s="23"/>
      <c r="BG30" s="23"/>
      <c r="BH30" s="23"/>
      <c r="BI30" s="24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64"/>
    </row>
    <row r="31" spans="1:166" ht="15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0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2"/>
      <c r="BD31" s="23"/>
      <c r="BE31" s="23"/>
      <c r="BF31" s="23"/>
      <c r="BG31" s="23"/>
      <c r="BH31" s="23"/>
      <c r="BI31" s="24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64"/>
    </row>
    <row r="32" spans="1:166" ht="15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20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2"/>
      <c r="BD32" s="23"/>
      <c r="BE32" s="23"/>
      <c r="BF32" s="23"/>
      <c r="BG32" s="23"/>
      <c r="BH32" s="23"/>
      <c r="BI32" s="24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8"/>
    </row>
    <row r="33" spans="1:166" ht="15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0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2"/>
      <c r="BD33" s="23"/>
      <c r="BE33" s="23"/>
      <c r="BF33" s="23"/>
      <c r="BG33" s="23"/>
      <c r="BH33" s="23"/>
      <c r="BI33" s="24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8"/>
    </row>
    <row r="34" spans="1:166" ht="15.75" customHeight="1" thickBo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97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9"/>
      <c r="BD34" s="100"/>
      <c r="BE34" s="100"/>
      <c r="BF34" s="100"/>
      <c r="BG34" s="100"/>
      <c r="BH34" s="100"/>
      <c r="BI34" s="10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2"/>
    </row>
  </sheetData>
  <sheetProtection/>
  <mergeCells count="182">
    <mergeCell ref="A34:AM34"/>
    <mergeCell ref="AN34:AS34"/>
    <mergeCell ref="BJ34:CE34"/>
    <mergeCell ref="AT33:BI33"/>
    <mergeCell ref="AT34:BI34"/>
    <mergeCell ref="BJ25:CE25"/>
    <mergeCell ref="A22:AM22"/>
    <mergeCell ref="AT26:BI26"/>
    <mergeCell ref="BJ26:CE26"/>
    <mergeCell ref="A28:AM28"/>
    <mergeCell ref="AN28:AS28"/>
    <mergeCell ref="AT28:BI28"/>
    <mergeCell ref="CF34:CV34"/>
    <mergeCell ref="CF33:CV33"/>
    <mergeCell ref="BJ24:CE24"/>
    <mergeCell ref="BJ23:CE23"/>
    <mergeCell ref="BJ31:CE31"/>
    <mergeCell ref="A31:AM31"/>
    <mergeCell ref="A32:AM32"/>
    <mergeCell ref="AN32:AS32"/>
    <mergeCell ref="BJ32:CE32"/>
    <mergeCell ref="AT32:BI32"/>
    <mergeCell ref="EE24:ES24"/>
    <mergeCell ref="DN31:ED31"/>
    <mergeCell ref="ET26:FJ26"/>
    <mergeCell ref="CF24:CV24"/>
    <mergeCell ref="A24:AM24"/>
    <mergeCell ref="AN24:AS24"/>
    <mergeCell ref="AT24:BI24"/>
    <mergeCell ref="AN26:AS26"/>
    <mergeCell ref="BJ28:CE28"/>
    <mergeCell ref="A27:AM27"/>
    <mergeCell ref="EE32:ES32"/>
    <mergeCell ref="ET23:FJ23"/>
    <mergeCell ref="ET25:FJ25"/>
    <mergeCell ref="CW34:DM34"/>
    <mergeCell ref="DN34:ED34"/>
    <mergeCell ref="EE34:ES34"/>
    <mergeCell ref="ET34:FJ34"/>
    <mergeCell ref="CW24:DM24"/>
    <mergeCell ref="DN24:ED24"/>
    <mergeCell ref="EE30:ES30"/>
    <mergeCell ref="DN23:ED23"/>
    <mergeCell ref="EE23:ES23"/>
    <mergeCell ref="CW20:DM20"/>
    <mergeCell ref="ET33:FJ33"/>
    <mergeCell ref="ET28:FJ28"/>
    <mergeCell ref="ET22:FJ22"/>
    <mergeCell ref="EE28:ES28"/>
    <mergeCell ref="EE26:ES26"/>
    <mergeCell ref="EE31:ES31"/>
    <mergeCell ref="EE33:ES33"/>
    <mergeCell ref="DN33:ED33"/>
    <mergeCell ref="DN30:ED30"/>
    <mergeCell ref="DN32:ED32"/>
    <mergeCell ref="CW28:DM28"/>
    <mergeCell ref="CF32:CV32"/>
    <mergeCell ref="CW27:DM27"/>
    <mergeCell ref="CW33:DM33"/>
    <mergeCell ref="CW30:DM30"/>
    <mergeCell ref="EE27:ES27"/>
    <mergeCell ref="DN22:ED22"/>
    <mergeCell ref="CF26:CV26"/>
    <mergeCell ref="CW26:DM26"/>
    <mergeCell ref="DN26:ED26"/>
    <mergeCell ref="CF27:CV27"/>
    <mergeCell ref="CW22:DM22"/>
    <mergeCell ref="CF22:CV22"/>
    <mergeCell ref="CF23:CV23"/>
    <mergeCell ref="CW23:DM23"/>
    <mergeCell ref="DN21:ED21"/>
    <mergeCell ref="A18:AM18"/>
    <mergeCell ref="DN18:ED18"/>
    <mergeCell ref="AT18:BI18"/>
    <mergeCell ref="BJ18:CE18"/>
    <mergeCell ref="A19:AM19"/>
    <mergeCell ref="CF20:CV20"/>
    <mergeCell ref="CW18:DM18"/>
    <mergeCell ref="CW21:DM21"/>
    <mergeCell ref="AT21:BI21"/>
    <mergeCell ref="DN17:ED17"/>
    <mergeCell ref="AN16:AS17"/>
    <mergeCell ref="AT16:BI17"/>
    <mergeCell ref="BJ16:CE17"/>
    <mergeCell ref="DN20:ED20"/>
    <mergeCell ref="CW19:DM19"/>
    <mergeCell ref="DN19:ED19"/>
    <mergeCell ref="CF16:ES16"/>
    <mergeCell ref="CF17:CV17"/>
    <mergeCell ref="EE17:ES17"/>
    <mergeCell ref="A33:AM33"/>
    <mergeCell ref="AN33:AS33"/>
    <mergeCell ref="BJ33:CE33"/>
    <mergeCell ref="AN31:AS31"/>
    <mergeCell ref="CF18:CV18"/>
    <mergeCell ref="AN19:AS19"/>
    <mergeCell ref="AN18:AS18"/>
    <mergeCell ref="AT19:BI19"/>
    <mergeCell ref="BJ19:CE19"/>
    <mergeCell ref="BJ20:CE20"/>
    <mergeCell ref="CF19:CV19"/>
    <mergeCell ref="BJ21:CE21"/>
    <mergeCell ref="CF21:CV21"/>
    <mergeCell ref="CF28:CV28"/>
    <mergeCell ref="AN20:AS20"/>
    <mergeCell ref="AT20:BI20"/>
    <mergeCell ref="AN27:AS27"/>
    <mergeCell ref="AT27:BI27"/>
    <mergeCell ref="BJ27:CE27"/>
    <mergeCell ref="AT22:BI22"/>
    <mergeCell ref="A26:AM26"/>
    <mergeCell ref="A20:AM20"/>
    <mergeCell ref="A21:AM21"/>
    <mergeCell ref="CF25:CV25"/>
    <mergeCell ref="BJ22:CE22"/>
    <mergeCell ref="AN22:AS22"/>
    <mergeCell ref="A23:AM23"/>
    <mergeCell ref="AN23:AS23"/>
    <mergeCell ref="AT23:BI23"/>
    <mergeCell ref="AT25:BI25"/>
    <mergeCell ref="BK7:CE7"/>
    <mergeCell ref="ET13:FJ13"/>
    <mergeCell ref="CF7:CI7"/>
    <mergeCell ref="CJ7:CL7"/>
    <mergeCell ref="ET11:FJ11"/>
    <mergeCell ref="AU11:ED11"/>
    <mergeCell ref="V12:ED12"/>
    <mergeCell ref="ET12:FJ12"/>
    <mergeCell ref="ET32:FJ32"/>
    <mergeCell ref="CW25:DM25"/>
    <mergeCell ref="DN25:ED25"/>
    <mergeCell ref="EE25:ES25"/>
    <mergeCell ref="CW32:DM32"/>
    <mergeCell ref="ET30:FJ30"/>
    <mergeCell ref="DN28:ED28"/>
    <mergeCell ref="ET29:FJ29"/>
    <mergeCell ref="ET27:FJ27"/>
    <mergeCell ref="ET31:FJ31"/>
    <mergeCell ref="AT31:BI31"/>
    <mergeCell ref="CF31:CV31"/>
    <mergeCell ref="CW31:DM31"/>
    <mergeCell ref="CF30:CV30"/>
    <mergeCell ref="CW29:DM29"/>
    <mergeCell ref="CF29:CV29"/>
    <mergeCell ref="BJ29:CE29"/>
    <mergeCell ref="BJ30:CE30"/>
    <mergeCell ref="EE19:ES19"/>
    <mergeCell ref="ET18:FJ18"/>
    <mergeCell ref="ET24:FJ24"/>
    <mergeCell ref="EE22:ES22"/>
    <mergeCell ref="ET19:FJ19"/>
    <mergeCell ref="ET20:FJ20"/>
    <mergeCell ref="EE18:ES18"/>
    <mergeCell ref="EE20:ES20"/>
    <mergeCell ref="EE21:ES21"/>
    <mergeCell ref="ET21:FJ21"/>
    <mergeCell ref="ET5:FJ5"/>
    <mergeCell ref="ET6:FJ6"/>
    <mergeCell ref="ET7:FJ7"/>
    <mergeCell ref="ET10:FJ10"/>
    <mergeCell ref="ET8:FJ9"/>
    <mergeCell ref="ET16:FJ17"/>
    <mergeCell ref="ET14:FJ14"/>
    <mergeCell ref="A15:FJ15"/>
    <mergeCell ref="A16:AM17"/>
    <mergeCell ref="CW17:DM17"/>
    <mergeCell ref="EE29:ES29"/>
    <mergeCell ref="A2:ES2"/>
    <mergeCell ref="A3:ES3"/>
    <mergeCell ref="A4:ES4"/>
    <mergeCell ref="A5:ES5"/>
    <mergeCell ref="DN27:ED27"/>
    <mergeCell ref="A25:AM25"/>
    <mergeCell ref="AN25:AS25"/>
    <mergeCell ref="AT29:BI29"/>
    <mergeCell ref="AN21:AS21"/>
    <mergeCell ref="A30:AM30"/>
    <mergeCell ref="AN30:AS30"/>
    <mergeCell ref="AT30:BI30"/>
    <mergeCell ref="A29:AM29"/>
    <mergeCell ref="AN29:AS29"/>
    <mergeCell ref="DN29:ED29"/>
  </mergeCells>
  <printOptions horizontalCentered="1"/>
  <pageMargins left="0.3937007874015748" right="0.3937007874015748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6"/>
  <sheetViews>
    <sheetView tabSelected="1" view="pageBreakPreview" zoomScaleSheetLayoutView="100" zoomScalePageLayoutView="0" workbookViewId="0" topLeftCell="A1">
      <selection activeCell="AQ9" sqref="AQ9:BB9"/>
    </sheetView>
  </sheetViews>
  <sheetFormatPr defaultColWidth="0.875" defaultRowHeight="12.75"/>
  <cols>
    <col min="1" max="48" width="0.875" style="1" customWidth="1"/>
    <col min="49" max="49" width="12.125" style="1" customWidth="1"/>
    <col min="50" max="84" width="0.875" style="1" customWidth="1"/>
    <col min="85" max="85" width="1.12109375" style="1" customWidth="1"/>
    <col min="86" max="138" width="0.875" style="1" customWidth="1"/>
    <col min="139" max="139" width="1.37890625" style="1" customWidth="1"/>
    <col min="140" max="151" width="0.875" style="1" customWidth="1"/>
    <col min="152" max="152" width="1.12109375" style="1" customWidth="1"/>
    <col min="153" max="160" width="0.875" style="1" customWidth="1"/>
    <col min="161" max="161" width="1.625" style="1" customWidth="1"/>
    <col min="162" max="168" width="0.875" style="1" customWidth="1"/>
    <col min="169" max="169" width="12.125" style="1" customWidth="1"/>
    <col min="170" max="176" width="0.875" style="1" customWidth="1"/>
    <col min="177" max="177" width="10.875" style="1" bestFit="1" customWidth="1"/>
    <col min="178" max="178" width="8.125" style="1" customWidth="1"/>
    <col min="179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58</v>
      </c>
    </row>
    <row r="2" spans="1:166" ht="19.5" customHeight="1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3" spans="1:166" ht="22.5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6"/>
      <c r="AK3" s="48" t="s">
        <v>17</v>
      </c>
      <c r="AL3" s="49"/>
      <c r="AM3" s="49"/>
      <c r="AN3" s="49"/>
      <c r="AO3" s="49"/>
      <c r="AP3" s="56"/>
      <c r="AQ3" s="48" t="s">
        <v>83</v>
      </c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56"/>
      <c r="BC3" s="48" t="s">
        <v>52</v>
      </c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56"/>
      <c r="BU3" s="48" t="s">
        <v>24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56"/>
      <c r="CH3" s="58" t="s">
        <v>18</v>
      </c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60"/>
      <c r="EK3" s="58" t="s">
        <v>26</v>
      </c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</row>
    <row r="4" spans="1:166" ht="4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7"/>
      <c r="AK4" s="50"/>
      <c r="AL4" s="51"/>
      <c r="AM4" s="51"/>
      <c r="AN4" s="51"/>
      <c r="AO4" s="51"/>
      <c r="AP4" s="57"/>
      <c r="AQ4" s="50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7"/>
      <c r="BC4" s="50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7"/>
      <c r="BU4" s="50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7"/>
      <c r="CH4" s="59" t="s">
        <v>82</v>
      </c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60"/>
      <c r="CX4" s="58" t="s">
        <v>19</v>
      </c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60"/>
      <c r="DK4" s="58" t="s">
        <v>20</v>
      </c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60"/>
      <c r="DX4" s="58" t="s">
        <v>21</v>
      </c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60"/>
      <c r="EK4" s="50" t="s">
        <v>25</v>
      </c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7"/>
      <c r="EX4" s="50" t="s">
        <v>28</v>
      </c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</row>
    <row r="5" spans="1:166" ht="12" thickBot="1">
      <c r="A5" s="86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7"/>
      <c r="AK5" s="62">
        <v>2</v>
      </c>
      <c r="AL5" s="63"/>
      <c r="AM5" s="63"/>
      <c r="AN5" s="63"/>
      <c r="AO5" s="63"/>
      <c r="AP5" s="66"/>
      <c r="AQ5" s="62">
        <v>3</v>
      </c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6"/>
      <c r="BC5" s="62">
        <v>4</v>
      </c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6"/>
      <c r="BU5" s="62">
        <v>5</v>
      </c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6"/>
      <c r="CH5" s="62">
        <v>6</v>
      </c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6"/>
      <c r="CX5" s="62">
        <v>7</v>
      </c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6"/>
      <c r="DK5" s="62">
        <v>8</v>
      </c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6"/>
      <c r="DX5" s="62">
        <v>9</v>
      </c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6"/>
      <c r="EK5" s="62">
        <v>10</v>
      </c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2">
        <v>11</v>
      </c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</row>
    <row r="6" spans="1:166" ht="15" customHeight="1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80" t="s">
        <v>31</v>
      </c>
      <c r="AL6" s="81"/>
      <c r="AM6" s="81"/>
      <c r="AN6" s="81"/>
      <c r="AO6" s="81"/>
      <c r="AP6" s="81"/>
      <c r="AQ6" s="82" t="s">
        <v>39</v>
      </c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61">
        <f>SUM(BC8:BT24)</f>
        <v>26101700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f>SUM(BU8:CG24)</f>
        <v>26101700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>
        <f>SUM(CH8:CW24)</f>
        <v>18760117.719999995</v>
      </c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>
        <v>0</v>
      </c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>
        <v>0</v>
      </c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>
        <f>SUM(DX8:EJ24)</f>
        <v>18760117.719999995</v>
      </c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>
        <f>SUM(EK8:EW24)</f>
        <v>7341582.280000001</v>
      </c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>
        <f>SUM(EX8:FJ24)</f>
        <v>7341582.280000001</v>
      </c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5"/>
    </row>
    <row r="7" spans="1:166" ht="15.75" customHeight="1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64"/>
    </row>
    <row r="8" spans="1:177" ht="15.75" customHeight="1">
      <c r="A8" s="19" t="s">
        <v>86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  <c r="AL8" s="21"/>
      <c r="AM8" s="21"/>
      <c r="AN8" s="21"/>
      <c r="AO8" s="21"/>
      <c r="AP8" s="21"/>
      <c r="AQ8" s="21" t="s">
        <v>120</v>
      </c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5">
        <v>21017600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>
        <f>BC8</f>
        <v>21017600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>
        <v>14862882.62</v>
      </c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>
        <f>CH8</f>
        <v>14862882.62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>
        <f>BC8-DX8</f>
        <v>6154717.380000001</v>
      </c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>
        <f>BU8-DX8</f>
        <v>6154717.380000001</v>
      </c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64"/>
      <c r="FM8" s="17"/>
      <c r="FU8" s="18"/>
    </row>
    <row r="9" spans="1:177" ht="15.75" customHeight="1">
      <c r="A9" s="19" t="s">
        <v>89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0"/>
      <c r="AL9" s="21"/>
      <c r="AM9" s="21"/>
      <c r="AN9" s="21"/>
      <c r="AO9" s="21"/>
      <c r="AP9" s="21"/>
      <c r="AQ9" s="21" t="s">
        <v>121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5">
        <v>3733000</v>
      </c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>
        <f>BC9</f>
        <v>3733000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>
        <v>3002714.21</v>
      </c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>
        <f>CH9</f>
        <v>3002714.21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>
        <f>BC9-DX9</f>
        <v>730285.79</v>
      </c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>
        <f>BU9-DX9</f>
        <v>730285.79</v>
      </c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64"/>
      <c r="FM9" s="17"/>
      <c r="FU9" s="18"/>
    </row>
    <row r="10" spans="1:169" ht="22.5" customHeight="1" hidden="1">
      <c r="A10" s="93" t="s">
        <v>116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4"/>
      <c r="AK10" s="20"/>
      <c r="AL10" s="21"/>
      <c r="AM10" s="21"/>
      <c r="AN10" s="21"/>
      <c r="AO10" s="21"/>
      <c r="AP10" s="21"/>
      <c r="AQ10" s="21" t="s">
        <v>122</v>
      </c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5">
        <v>0</v>
      </c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>
        <f>BC10</f>
        <v>0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>
        <v>0</v>
      </c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>
        <f>CH10</f>
        <v>0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>
        <f>BC10-DX10</f>
        <v>0</v>
      </c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>
        <f>BU10-DX10</f>
        <v>0</v>
      </c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64"/>
      <c r="FM10" s="17"/>
    </row>
    <row r="11" spans="1:169" ht="15.75" customHeight="1">
      <c r="A11" s="19" t="s">
        <v>87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/>
      <c r="AL11" s="21"/>
      <c r="AM11" s="21"/>
      <c r="AN11" s="21"/>
      <c r="AO11" s="21"/>
      <c r="AP11" s="21"/>
      <c r="AQ11" s="21" t="s">
        <v>123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5">
        <v>25000</v>
      </c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>
        <f aca="true" t="shared" si="0" ref="BU11:BU24">BC11</f>
        <v>25000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>
        <v>25000</v>
      </c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>
        <f aca="true" t="shared" si="1" ref="DX11:DX20">CH11</f>
        <v>25000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>
        <f aca="true" t="shared" si="2" ref="EK11:EK20">BC11-DX11</f>
        <v>0</v>
      </c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>
        <f aca="true" t="shared" si="3" ref="EX11:EX20">BU11-DX11</f>
        <v>0</v>
      </c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64"/>
      <c r="FM11" s="17"/>
    </row>
    <row r="12" spans="1:169" ht="15.75" customHeight="1">
      <c r="A12" s="19" t="s">
        <v>88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/>
      <c r="AL12" s="21"/>
      <c r="AM12" s="21"/>
      <c r="AN12" s="21"/>
      <c r="AO12" s="21"/>
      <c r="AP12" s="21"/>
      <c r="AQ12" s="21" t="s">
        <v>124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5">
        <v>497400</v>
      </c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>
        <f t="shared" si="0"/>
        <v>497400</v>
      </c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>
        <v>277021.27</v>
      </c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>
        <f t="shared" si="1"/>
        <v>277021.27</v>
      </c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>
        <f t="shared" si="2"/>
        <v>220378.72999999998</v>
      </c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>
        <f t="shared" si="3"/>
        <v>220378.72999999998</v>
      </c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64"/>
      <c r="FM12" s="17"/>
    </row>
    <row r="13" spans="1:169" ht="15.75" customHeight="1" hidden="1">
      <c r="A13" s="19" t="s">
        <v>117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0"/>
      <c r="AL13" s="21"/>
      <c r="AM13" s="21"/>
      <c r="AN13" s="21"/>
      <c r="AO13" s="21"/>
      <c r="AP13" s="21"/>
      <c r="AQ13" s="21" t="s">
        <v>125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5">
        <v>0</v>
      </c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>
        <f>BC13</f>
        <v>0</v>
      </c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>
        <v>0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>
        <f>CH13</f>
        <v>0</v>
      </c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>
        <f>BC13-DX13</f>
        <v>0</v>
      </c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>
        <f>BU13-DX13</f>
        <v>0</v>
      </c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64"/>
      <c r="FM13" s="17"/>
    </row>
    <row r="14" spans="1:169" ht="15.75" customHeight="1">
      <c r="A14" s="19" t="s">
        <v>91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0"/>
      <c r="AL14" s="21"/>
      <c r="AM14" s="21"/>
      <c r="AN14" s="21"/>
      <c r="AO14" s="21"/>
      <c r="AP14" s="21"/>
      <c r="AQ14" s="21" t="s">
        <v>126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5">
        <v>203470</v>
      </c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>
        <f>BC14</f>
        <v>203470</v>
      </c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>
        <v>203467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>
        <f>CH14</f>
        <v>203467</v>
      </c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>
        <f>BC14-DX14</f>
        <v>3</v>
      </c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>
        <f>BU14-DX14</f>
        <v>3</v>
      </c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64"/>
      <c r="FM14" s="17"/>
    </row>
    <row r="15" spans="1:169" ht="22.5" customHeight="1">
      <c r="A15" s="93" t="s">
        <v>96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4"/>
      <c r="AK15" s="20"/>
      <c r="AL15" s="21"/>
      <c r="AM15" s="21"/>
      <c r="AN15" s="21"/>
      <c r="AO15" s="21"/>
      <c r="AP15" s="21"/>
      <c r="AQ15" s="21" t="s">
        <v>127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5">
        <v>132630</v>
      </c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>
        <f>BC15</f>
        <v>132630</v>
      </c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>
        <v>107248</v>
      </c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>
        <f>CH15</f>
        <v>107248</v>
      </c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>
        <f>BC15-DX15</f>
        <v>25382</v>
      </c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>
        <f>BU15-DX15</f>
        <v>25382</v>
      </c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64"/>
      <c r="FM15" s="17"/>
    </row>
    <row r="16" spans="1:169" ht="15.75" customHeight="1">
      <c r="A16" s="19" t="s">
        <v>90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0"/>
      <c r="AL16" s="21"/>
      <c r="AM16" s="21"/>
      <c r="AN16" s="21"/>
      <c r="AO16" s="21"/>
      <c r="AP16" s="21"/>
      <c r="AQ16" s="21" t="s">
        <v>128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5">
        <v>109000</v>
      </c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>
        <f t="shared" si="0"/>
        <v>109000</v>
      </c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>
        <v>45000</v>
      </c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>
        <f t="shared" si="1"/>
        <v>45000</v>
      </c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>
        <f t="shared" si="2"/>
        <v>64000</v>
      </c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>
        <f t="shared" si="3"/>
        <v>64000</v>
      </c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64"/>
      <c r="FM16" s="17"/>
    </row>
    <row r="17" spans="1:169" ht="24" customHeight="1" hidden="1">
      <c r="A17" s="93" t="s">
        <v>92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20"/>
      <c r="AL17" s="21"/>
      <c r="AM17" s="21"/>
      <c r="AN17" s="21"/>
      <c r="AO17" s="21"/>
      <c r="AP17" s="21"/>
      <c r="AQ17" s="21" t="s">
        <v>99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5">
        <v>0</v>
      </c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>
        <f t="shared" si="0"/>
        <v>0</v>
      </c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>
        <v>0</v>
      </c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>
        <f t="shared" si="1"/>
        <v>0</v>
      </c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>
        <f t="shared" si="2"/>
        <v>0</v>
      </c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>
        <f t="shared" si="3"/>
        <v>0</v>
      </c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64"/>
      <c r="FM17" s="17"/>
    </row>
    <row r="18" spans="1:169" ht="23.25" customHeight="1" hidden="1">
      <c r="A18" s="93" t="s">
        <v>104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20"/>
      <c r="AL18" s="21"/>
      <c r="AM18" s="21"/>
      <c r="AN18" s="21"/>
      <c r="AO18" s="21"/>
      <c r="AP18" s="21"/>
      <c r="AQ18" s="21" t="s">
        <v>105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5">
        <v>0</v>
      </c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>
        <f t="shared" si="0"/>
        <v>0</v>
      </c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>
        <v>0</v>
      </c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>
        <f>CH18</f>
        <v>0</v>
      </c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>
        <f>BC18-DX18</f>
        <v>0</v>
      </c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>
        <f>BU18-DX18</f>
        <v>0</v>
      </c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64"/>
      <c r="FM18" s="17"/>
    </row>
    <row r="19" spans="1:169" ht="15.75" customHeight="1">
      <c r="A19" s="19" t="s">
        <v>93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  <c r="AL19" s="21"/>
      <c r="AM19" s="21"/>
      <c r="AN19" s="21"/>
      <c r="AO19" s="21"/>
      <c r="AP19" s="21"/>
      <c r="AQ19" s="21" t="s">
        <v>129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5">
        <v>14600</v>
      </c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>
        <f t="shared" si="0"/>
        <v>14600</v>
      </c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>
        <v>768.06</v>
      </c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>
        <f t="shared" si="1"/>
        <v>768.06</v>
      </c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>
        <f t="shared" si="2"/>
        <v>13831.94</v>
      </c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>
        <f t="shared" si="3"/>
        <v>13831.94</v>
      </c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64"/>
      <c r="FM19" s="17"/>
    </row>
    <row r="20" spans="1:177" ht="15.75" customHeight="1">
      <c r="A20" s="19" t="s">
        <v>94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0"/>
      <c r="AL20" s="21"/>
      <c r="AM20" s="21"/>
      <c r="AN20" s="21"/>
      <c r="AO20" s="21"/>
      <c r="AP20" s="21"/>
      <c r="AQ20" s="21" t="s">
        <v>130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5">
        <v>71600</v>
      </c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>
        <f t="shared" si="0"/>
        <v>71600</v>
      </c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>
        <v>42162.5</v>
      </c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>
        <f t="shared" si="1"/>
        <v>42162.5</v>
      </c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>
        <f t="shared" si="2"/>
        <v>29437.5</v>
      </c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>
        <f t="shared" si="3"/>
        <v>29437.5</v>
      </c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64"/>
      <c r="FM20" s="17"/>
      <c r="FU20" s="18"/>
    </row>
    <row r="21" spans="1:169" ht="15.75" customHeight="1">
      <c r="A21" s="19" t="s">
        <v>95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  <c r="AL21" s="21"/>
      <c r="AM21" s="21"/>
      <c r="AN21" s="21"/>
      <c r="AO21" s="21"/>
      <c r="AP21" s="21"/>
      <c r="AQ21" s="21" t="s">
        <v>131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5">
        <v>166100</v>
      </c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>
        <f>BC21</f>
        <v>166100</v>
      </c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>
        <v>115562</v>
      </c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>
        <f>CH21</f>
        <v>115562</v>
      </c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>
        <f>BC21-DX21</f>
        <v>50538</v>
      </c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>
        <f>BU21-DX21</f>
        <v>50538</v>
      </c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64"/>
      <c r="FM21" s="17"/>
    </row>
    <row r="22" spans="1:169" ht="15.75" customHeight="1">
      <c r="A22" s="19" t="s">
        <v>98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1"/>
      <c r="AM22" s="21"/>
      <c r="AN22" s="21"/>
      <c r="AO22" s="21"/>
      <c r="AP22" s="21"/>
      <c r="AQ22" s="21" t="s">
        <v>132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5">
        <v>84300</v>
      </c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>
        <f>BC22</f>
        <v>84300</v>
      </c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>
        <v>47500</v>
      </c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>
        <f>CH22</f>
        <v>47500</v>
      </c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>
        <f>BC22-DX22</f>
        <v>36800</v>
      </c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>
        <f>BU22-DX22</f>
        <v>36800</v>
      </c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64"/>
      <c r="FM22" s="17"/>
    </row>
    <row r="23" spans="1:169" ht="15.75" customHeight="1">
      <c r="A23" s="19" t="s">
        <v>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/>
      <c r="AL23" s="21"/>
      <c r="AM23" s="21"/>
      <c r="AN23" s="21"/>
      <c r="AO23" s="21"/>
      <c r="AP23" s="21"/>
      <c r="AQ23" s="21" t="s">
        <v>133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5">
        <v>2000</v>
      </c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>
        <f>BC23</f>
        <v>2000</v>
      </c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>
        <v>792.06</v>
      </c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>
        <f>CH23</f>
        <v>792.06</v>
      </c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>
        <f>BC23-DX23</f>
        <v>1207.94</v>
      </c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>
        <f>BU23-DX23</f>
        <v>1207.94</v>
      </c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64"/>
      <c r="FM23" s="17"/>
    </row>
    <row r="24" spans="1:169" ht="21.75" customHeight="1">
      <c r="A24" s="93" t="s">
        <v>103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4"/>
      <c r="AK24" s="20"/>
      <c r="AL24" s="21"/>
      <c r="AM24" s="21"/>
      <c r="AN24" s="21"/>
      <c r="AO24" s="21"/>
      <c r="AP24" s="21"/>
      <c r="AQ24" s="21" t="s">
        <v>134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5">
        <v>45000</v>
      </c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>
        <f t="shared" si="0"/>
        <v>45000</v>
      </c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>
        <v>30000</v>
      </c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>
        <f>CH24</f>
        <v>30000</v>
      </c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>
        <f>BC24-DX24</f>
        <v>15000</v>
      </c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>
        <f>BU24-DX24</f>
        <v>15000</v>
      </c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64"/>
      <c r="FM24" s="17"/>
    </row>
    <row r="25" ht="12" thickBot="1"/>
    <row r="26" spans="1:166" ht="24" customHeight="1" thickBot="1">
      <c r="A26" s="106" t="s">
        <v>61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7"/>
      <c r="AK26" s="108" t="s">
        <v>32</v>
      </c>
      <c r="AL26" s="109"/>
      <c r="AM26" s="109"/>
      <c r="AN26" s="109"/>
      <c r="AO26" s="109"/>
      <c r="AP26" s="109"/>
      <c r="AQ26" s="109" t="s">
        <v>39</v>
      </c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4" t="s">
        <v>39</v>
      </c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2" t="s">
        <v>39</v>
      </c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3">
        <f>'стр.1'!CF19-'стр.2'!CH6</f>
        <v>-18460117.719999995</v>
      </c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4">
        <v>0</v>
      </c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>
        <v>0</v>
      </c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3">
        <f>'стр.1'!EE19-'стр.2'!DX6</f>
        <v>-18460117.719999995</v>
      </c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4" t="s">
        <v>39</v>
      </c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2" t="s">
        <v>39</v>
      </c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5"/>
    </row>
    <row r="27" ht="3" customHeight="1"/>
  </sheetData>
  <sheetProtection/>
  <mergeCells count="245">
    <mergeCell ref="DK6:DW6"/>
    <mergeCell ref="DX21:EJ21"/>
    <mergeCell ref="BU6:CG6"/>
    <mergeCell ref="CH6:CW6"/>
    <mergeCell ref="DK9:DW9"/>
    <mergeCell ref="A10:AJ10"/>
    <mergeCell ref="AK10:AP10"/>
    <mergeCell ref="AQ10:BB10"/>
    <mergeCell ref="BC10:BT10"/>
    <mergeCell ref="BU10:CG10"/>
    <mergeCell ref="BU18:CG18"/>
    <mergeCell ref="DX19:EJ19"/>
    <mergeCell ref="DK19:DW19"/>
    <mergeCell ref="EK21:EW21"/>
    <mergeCell ref="EX19:FJ19"/>
    <mergeCell ref="BC22:BT22"/>
    <mergeCell ref="DX18:EJ18"/>
    <mergeCell ref="A3:AJ4"/>
    <mergeCell ref="AK3:AP4"/>
    <mergeCell ref="AQ3:BB4"/>
    <mergeCell ref="BC3:BT4"/>
    <mergeCell ref="EK3:FJ3"/>
    <mergeCell ref="CH4:CW4"/>
    <mergeCell ref="CX4:DJ4"/>
    <mergeCell ref="DK4:DW4"/>
    <mergeCell ref="DX4:EJ4"/>
    <mergeCell ref="A5:AJ5"/>
    <mergeCell ref="AK5:AP5"/>
    <mergeCell ref="AQ5:BB5"/>
    <mergeCell ref="BC5:BT5"/>
    <mergeCell ref="CX5:DJ5"/>
    <mergeCell ref="CH5:CW5"/>
    <mergeCell ref="BU5:CG5"/>
    <mergeCell ref="EX6:FJ6"/>
    <mergeCell ref="EK4:EW4"/>
    <mergeCell ref="EX4:FJ4"/>
    <mergeCell ref="BU3:CG4"/>
    <mergeCell ref="DX5:EJ5"/>
    <mergeCell ref="CH3:EJ3"/>
    <mergeCell ref="EK5:EW5"/>
    <mergeCell ref="EX5:FJ5"/>
    <mergeCell ref="DK5:DW5"/>
    <mergeCell ref="CX6:DJ6"/>
    <mergeCell ref="A7:AJ7"/>
    <mergeCell ref="AK7:AP7"/>
    <mergeCell ref="AQ7:BB7"/>
    <mergeCell ref="BC7:BT7"/>
    <mergeCell ref="DX6:EJ6"/>
    <mergeCell ref="EK6:EW6"/>
    <mergeCell ref="AK6:AP6"/>
    <mergeCell ref="AQ6:BB6"/>
    <mergeCell ref="BC6:BT6"/>
    <mergeCell ref="A6:AJ6"/>
    <mergeCell ref="DX8:EJ8"/>
    <mergeCell ref="EK8:EW8"/>
    <mergeCell ref="EX8:FJ8"/>
    <mergeCell ref="DX7:EJ7"/>
    <mergeCell ref="EK7:EW7"/>
    <mergeCell ref="EX7:FJ7"/>
    <mergeCell ref="BU8:CG8"/>
    <mergeCell ref="CH8:CW8"/>
    <mergeCell ref="CX7:DJ7"/>
    <mergeCell ref="DK7:DW7"/>
    <mergeCell ref="DK8:DW8"/>
    <mergeCell ref="CX8:DJ8"/>
    <mergeCell ref="BU7:CG7"/>
    <mergeCell ref="CH7:CW7"/>
    <mergeCell ref="EX10:FJ10"/>
    <mergeCell ref="A8:AJ8"/>
    <mergeCell ref="AK8:AP8"/>
    <mergeCell ref="AQ8:BB8"/>
    <mergeCell ref="BC8:BT8"/>
    <mergeCell ref="BU11:CG11"/>
    <mergeCell ref="CH11:CW11"/>
    <mergeCell ref="CX11:DJ11"/>
    <mergeCell ref="BU9:CG9"/>
    <mergeCell ref="CH9:CW9"/>
    <mergeCell ref="EX12:FJ12"/>
    <mergeCell ref="DX11:EJ11"/>
    <mergeCell ref="EK11:EW11"/>
    <mergeCell ref="EX11:FJ11"/>
    <mergeCell ref="DX12:EJ12"/>
    <mergeCell ref="EK12:EW12"/>
    <mergeCell ref="DX9:EJ9"/>
    <mergeCell ref="EK9:EW9"/>
    <mergeCell ref="EX9:FJ9"/>
    <mergeCell ref="CX9:DJ9"/>
    <mergeCell ref="A12:AJ12"/>
    <mergeCell ref="AK12:AP12"/>
    <mergeCell ref="AQ12:BB12"/>
    <mergeCell ref="BC12:BT12"/>
    <mergeCell ref="BU12:CG12"/>
    <mergeCell ref="CH12:CW12"/>
    <mergeCell ref="A17:AJ17"/>
    <mergeCell ref="A9:AJ9"/>
    <mergeCell ref="AK9:AP9"/>
    <mergeCell ref="AK14:AP14"/>
    <mergeCell ref="AQ9:BB9"/>
    <mergeCell ref="BC9:BT9"/>
    <mergeCell ref="A11:AJ11"/>
    <mergeCell ref="AK11:AP11"/>
    <mergeCell ref="AQ11:BB11"/>
    <mergeCell ref="BC11:BT11"/>
    <mergeCell ref="BU14:CG14"/>
    <mergeCell ref="CH14:CW14"/>
    <mergeCell ref="A16:AJ16"/>
    <mergeCell ref="AK16:AP16"/>
    <mergeCell ref="AQ16:BB16"/>
    <mergeCell ref="BC16:BT16"/>
    <mergeCell ref="BU16:CG16"/>
    <mergeCell ref="CH16:CW16"/>
    <mergeCell ref="AQ14:BB14"/>
    <mergeCell ref="BC14:BT14"/>
    <mergeCell ref="EX17:FJ17"/>
    <mergeCell ref="DX14:EJ14"/>
    <mergeCell ref="EK14:EW14"/>
    <mergeCell ref="EX14:FJ14"/>
    <mergeCell ref="CX14:DJ14"/>
    <mergeCell ref="DK14:DW14"/>
    <mergeCell ref="DX16:EJ16"/>
    <mergeCell ref="EK17:EW17"/>
    <mergeCell ref="AK17:AP17"/>
    <mergeCell ref="AQ17:BB17"/>
    <mergeCell ref="BC17:BT17"/>
    <mergeCell ref="BU17:CG17"/>
    <mergeCell ref="A14:AJ14"/>
    <mergeCell ref="A18:AJ18"/>
    <mergeCell ref="AK18:AP18"/>
    <mergeCell ref="AQ18:BB18"/>
    <mergeCell ref="BC18:BT18"/>
    <mergeCell ref="BC15:BT15"/>
    <mergeCell ref="A19:AJ19"/>
    <mergeCell ref="AK19:AP19"/>
    <mergeCell ref="AQ19:BB19"/>
    <mergeCell ref="BC19:BT19"/>
    <mergeCell ref="BU19:CG19"/>
    <mergeCell ref="CH19:CW19"/>
    <mergeCell ref="EX21:FJ21"/>
    <mergeCell ref="DX20:EJ20"/>
    <mergeCell ref="EK20:EW20"/>
    <mergeCell ref="EX20:FJ20"/>
    <mergeCell ref="DK15:DW15"/>
    <mergeCell ref="BU15:CG15"/>
    <mergeCell ref="DX17:EJ17"/>
    <mergeCell ref="EK18:EW18"/>
    <mergeCell ref="EX16:FJ16"/>
    <mergeCell ref="EX18:FJ18"/>
    <mergeCell ref="DX24:EJ24"/>
    <mergeCell ref="EK19:EW19"/>
    <mergeCell ref="DK17:DW17"/>
    <mergeCell ref="CX17:DJ17"/>
    <mergeCell ref="CX18:DJ18"/>
    <mergeCell ref="EX24:FJ24"/>
    <mergeCell ref="DK21:DW21"/>
    <mergeCell ref="CX21:DJ21"/>
    <mergeCell ref="EK23:EW23"/>
    <mergeCell ref="CX19:DJ19"/>
    <mergeCell ref="A23:AJ23"/>
    <mergeCell ref="AK23:AP23"/>
    <mergeCell ref="AQ23:BB23"/>
    <mergeCell ref="BC23:BT23"/>
    <mergeCell ref="CH21:CW21"/>
    <mergeCell ref="AQ22:BB22"/>
    <mergeCell ref="BU22:CG22"/>
    <mergeCell ref="CH22:CW22"/>
    <mergeCell ref="AK15:AP15"/>
    <mergeCell ref="A22:AJ22"/>
    <mergeCell ref="AK22:AP22"/>
    <mergeCell ref="EX23:FJ23"/>
    <mergeCell ref="DX15:EJ15"/>
    <mergeCell ref="EK15:EW15"/>
    <mergeCell ref="EX15:FJ15"/>
    <mergeCell ref="EX22:FJ22"/>
    <mergeCell ref="AQ15:BB15"/>
    <mergeCell ref="AQ21:BB21"/>
    <mergeCell ref="EK10:EW10"/>
    <mergeCell ref="DK16:DW16"/>
    <mergeCell ref="CX16:DJ16"/>
    <mergeCell ref="DK11:DW11"/>
    <mergeCell ref="EK16:EW16"/>
    <mergeCell ref="DK12:DW12"/>
    <mergeCell ref="CX12:DJ12"/>
    <mergeCell ref="CH18:CW18"/>
    <mergeCell ref="CH15:CW15"/>
    <mergeCell ref="DX13:EJ13"/>
    <mergeCell ref="DX23:EJ23"/>
    <mergeCell ref="DX22:EJ22"/>
    <mergeCell ref="CH10:CW10"/>
    <mergeCell ref="CX10:DJ10"/>
    <mergeCell ref="DX10:EJ10"/>
    <mergeCell ref="CX22:DJ22"/>
    <mergeCell ref="DK22:DW22"/>
    <mergeCell ref="EK22:EW22"/>
    <mergeCell ref="CH23:CW23"/>
    <mergeCell ref="CX15:DJ15"/>
    <mergeCell ref="DK20:DW20"/>
    <mergeCell ref="DK18:DW18"/>
    <mergeCell ref="CX26:DJ26"/>
    <mergeCell ref="CX24:DJ24"/>
    <mergeCell ref="CX23:DJ23"/>
    <mergeCell ref="DX26:EJ26"/>
    <mergeCell ref="DK23:DW23"/>
    <mergeCell ref="A26:AJ26"/>
    <mergeCell ref="AK26:AP26"/>
    <mergeCell ref="AQ26:BB26"/>
    <mergeCell ref="BC26:BT26"/>
    <mergeCell ref="DK26:DW26"/>
    <mergeCell ref="A24:AJ24"/>
    <mergeCell ref="AK24:AP24"/>
    <mergeCell ref="AQ24:BB24"/>
    <mergeCell ref="CH24:CW24"/>
    <mergeCell ref="DK24:DW24"/>
    <mergeCell ref="A2:FJ2"/>
    <mergeCell ref="EK24:EW24"/>
    <mergeCell ref="BU20:CG20"/>
    <mergeCell ref="CH20:CW20"/>
    <mergeCell ref="CX20:DJ20"/>
    <mergeCell ref="EK26:EW26"/>
    <mergeCell ref="EX26:FJ26"/>
    <mergeCell ref="A20:AJ20"/>
    <mergeCell ref="DK10:DW10"/>
    <mergeCell ref="CH17:CW17"/>
    <mergeCell ref="BU24:CG24"/>
    <mergeCell ref="BC24:BT24"/>
    <mergeCell ref="BU21:CG21"/>
    <mergeCell ref="BU23:CG23"/>
    <mergeCell ref="BU26:CG26"/>
    <mergeCell ref="CH26:CW26"/>
    <mergeCell ref="BC21:BT21"/>
    <mergeCell ref="A21:AJ21"/>
    <mergeCell ref="AK21:AP21"/>
    <mergeCell ref="A13:AJ13"/>
    <mergeCell ref="AK13:AP13"/>
    <mergeCell ref="AQ13:BB13"/>
    <mergeCell ref="BC13:BT13"/>
    <mergeCell ref="AK20:AP20"/>
    <mergeCell ref="AQ20:BB20"/>
    <mergeCell ref="BC20:BT20"/>
    <mergeCell ref="A15:AJ15"/>
    <mergeCell ref="EX13:FJ13"/>
    <mergeCell ref="BU13:CG13"/>
    <mergeCell ref="CH13:CW13"/>
    <mergeCell ref="CX13:DJ13"/>
    <mergeCell ref="DK13:DW13"/>
    <mergeCell ref="EK13:EW13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SheetLayoutView="100" zoomScalePageLayoutView="0" workbookViewId="0" topLeftCell="A1">
      <selection activeCell="I46" sqref="I46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59</v>
      </c>
    </row>
    <row r="2" spans="1:166" ht="19.5" customHeight="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3" spans="1:166" ht="11.25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56"/>
      <c r="AP3" s="48" t="s">
        <v>17</v>
      </c>
      <c r="AQ3" s="49"/>
      <c r="AR3" s="49"/>
      <c r="AS3" s="49"/>
      <c r="AT3" s="49"/>
      <c r="AU3" s="56"/>
      <c r="AV3" s="48" t="s">
        <v>72</v>
      </c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56"/>
      <c r="BL3" s="48" t="s">
        <v>57</v>
      </c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56"/>
      <c r="CF3" s="58" t="s">
        <v>18</v>
      </c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60"/>
      <c r="ET3" s="48" t="s">
        <v>22</v>
      </c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</row>
    <row r="4" spans="1:166" ht="33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7"/>
      <c r="AP4" s="50"/>
      <c r="AQ4" s="51"/>
      <c r="AR4" s="51"/>
      <c r="AS4" s="51"/>
      <c r="AT4" s="51"/>
      <c r="AU4" s="57"/>
      <c r="AV4" s="50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7"/>
      <c r="BL4" s="50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7"/>
      <c r="CF4" s="59" t="s">
        <v>82</v>
      </c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60"/>
      <c r="CW4" s="58" t="s">
        <v>19</v>
      </c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60"/>
      <c r="DN4" s="58" t="s">
        <v>20</v>
      </c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60"/>
      <c r="EE4" s="58" t="s">
        <v>21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60"/>
      <c r="ET4" s="50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</row>
    <row r="5" spans="1:166" ht="12" thickBot="1">
      <c r="A5" s="86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7"/>
      <c r="AP5" s="62">
        <v>2</v>
      </c>
      <c r="AQ5" s="63"/>
      <c r="AR5" s="63"/>
      <c r="AS5" s="63"/>
      <c r="AT5" s="63"/>
      <c r="AU5" s="66"/>
      <c r="AV5" s="62">
        <v>3</v>
      </c>
      <c r="AW5" s="63"/>
      <c r="AX5" s="63"/>
      <c r="AY5" s="63"/>
      <c r="AZ5" s="63"/>
      <c r="BA5" s="63"/>
      <c r="BB5" s="63"/>
      <c r="BC5" s="63"/>
      <c r="BD5" s="63"/>
      <c r="BE5" s="88"/>
      <c r="BF5" s="88"/>
      <c r="BG5" s="88"/>
      <c r="BH5" s="88"/>
      <c r="BI5" s="88"/>
      <c r="BJ5" s="88"/>
      <c r="BK5" s="89"/>
      <c r="BL5" s="62">
        <v>4</v>
      </c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6"/>
      <c r="CF5" s="62">
        <v>5</v>
      </c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6"/>
      <c r="CW5" s="62">
        <v>6</v>
      </c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6"/>
      <c r="DN5" s="62">
        <v>7</v>
      </c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6"/>
      <c r="EE5" s="62">
        <v>8</v>
      </c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6"/>
      <c r="ET5" s="62">
        <v>9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</row>
    <row r="6" spans="1:166" ht="33.75" customHeight="1">
      <c r="A6" s="161" t="s">
        <v>76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2"/>
      <c r="AP6" s="80" t="s">
        <v>33</v>
      </c>
      <c r="AQ6" s="81"/>
      <c r="AR6" s="81"/>
      <c r="AS6" s="81"/>
      <c r="AT6" s="81"/>
      <c r="AU6" s="81"/>
      <c r="AV6" s="82" t="s">
        <v>39</v>
      </c>
      <c r="AW6" s="82"/>
      <c r="AX6" s="82"/>
      <c r="AY6" s="82"/>
      <c r="AZ6" s="82"/>
      <c r="BA6" s="82"/>
      <c r="BB6" s="82"/>
      <c r="BC6" s="82"/>
      <c r="BD6" s="82"/>
      <c r="BE6" s="83"/>
      <c r="BF6" s="84"/>
      <c r="BG6" s="84"/>
      <c r="BH6" s="84"/>
      <c r="BI6" s="84"/>
      <c r="BJ6" s="84"/>
      <c r="BK6" s="85"/>
      <c r="BL6" s="61">
        <f>'стр.2'!BC6-'стр.1'!BJ19</f>
        <v>25801700</v>
      </c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>
        <f>'стр.2'!CH6-'стр.1'!CF19</f>
        <v>18460117.719999995</v>
      </c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>
        <f>SUM(CF6:ED6)</f>
        <v>18460117.719999995</v>
      </c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>
        <f>BL6-EE6</f>
        <v>7341582.280000005</v>
      </c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5"/>
    </row>
    <row r="7" spans="1:166" ht="15" customHeight="1">
      <c r="A7" s="147" t="s">
        <v>16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8"/>
      <c r="AP7" s="149" t="s">
        <v>34</v>
      </c>
      <c r="AQ7" s="150"/>
      <c r="AR7" s="150"/>
      <c r="AS7" s="150"/>
      <c r="AT7" s="150"/>
      <c r="AU7" s="151"/>
      <c r="AV7" s="154" t="s">
        <v>39</v>
      </c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1"/>
      <c r="BL7" s="127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33"/>
      <c r="CF7" s="127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33"/>
      <c r="CW7" s="127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33"/>
      <c r="DN7" s="127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33"/>
      <c r="EE7" s="127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33"/>
      <c r="ET7" s="127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9"/>
    </row>
    <row r="8" spans="1:166" ht="23.25" customHeight="1">
      <c r="A8" s="156" t="s">
        <v>73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7"/>
      <c r="AP8" s="152"/>
      <c r="AQ8" s="141"/>
      <c r="AR8" s="141"/>
      <c r="AS8" s="141"/>
      <c r="AT8" s="141"/>
      <c r="AU8" s="153"/>
      <c r="AV8" s="155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53"/>
      <c r="BL8" s="130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4"/>
      <c r="CF8" s="130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4"/>
      <c r="CW8" s="130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4"/>
      <c r="DN8" s="130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4"/>
      <c r="EE8" s="130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4"/>
      <c r="ET8" s="130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2"/>
    </row>
    <row r="9" spans="1:166" ht="15" customHeight="1">
      <c r="A9" s="158" t="s">
        <v>35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9"/>
      <c r="AP9" s="149"/>
      <c r="AQ9" s="150"/>
      <c r="AR9" s="150"/>
      <c r="AS9" s="150"/>
      <c r="AT9" s="150"/>
      <c r="AU9" s="151"/>
      <c r="AV9" s="154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1"/>
      <c r="BL9" s="127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33"/>
      <c r="CF9" s="127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33"/>
      <c r="CW9" s="127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33"/>
      <c r="DN9" s="127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33"/>
      <c r="EE9" s="127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33"/>
      <c r="ET9" s="127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9"/>
    </row>
    <row r="10" spans="1:166" ht="1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52"/>
      <c r="AQ10" s="141"/>
      <c r="AR10" s="141"/>
      <c r="AS10" s="141"/>
      <c r="AT10" s="141"/>
      <c r="AU10" s="153"/>
      <c r="AV10" s="155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53"/>
      <c r="BL10" s="130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4"/>
      <c r="CF10" s="130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4"/>
      <c r="CW10" s="130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4"/>
      <c r="DN10" s="130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4"/>
      <c r="EE10" s="130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4"/>
      <c r="ET10" s="130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2"/>
    </row>
    <row r="11" spans="1:166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2"/>
      <c r="BF11" s="23"/>
      <c r="BG11" s="23"/>
      <c r="BH11" s="23"/>
      <c r="BI11" s="23"/>
      <c r="BJ11" s="23"/>
      <c r="BK11" s="24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64"/>
    </row>
    <row r="12" spans="1:166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2"/>
      <c r="BF12" s="23"/>
      <c r="BG12" s="23"/>
      <c r="BH12" s="23"/>
      <c r="BI12" s="23"/>
      <c r="BJ12" s="23"/>
      <c r="BK12" s="24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64"/>
    </row>
    <row r="13" spans="1:166" ht="1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2"/>
      <c r="BF13" s="23"/>
      <c r="BG13" s="23"/>
      <c r="BH13" s="23"/>
      <c r="BI13" s="23"/>
      <c r="BJ13" s="23"/>
      <c r="BK13" s="24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64"/>
    </row>
    <row r="14" spans="1:166" ht="15" customHeight="1">
      <c r="A14" s="19" t="s">
        <v>74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 t="s">
        <v>36</v>
      </c>
      <c r="AQ14" s="21"/>
      <c r="AR14" s="21"/>
      <c r="AS14" s="21"/>
      <c r="AT14" s="21"/>
      <c r="AU14" s="21"/>
      <c r="AV14" s="21" t="s">
        <v>39</v>
      </c>
      <c r="AW14" s="21"/>
      <c r="AX14" s="21"/>
      <c r="AY14" s="21"/>
      <c r="AZ14" s="21"/>
      <c r="BA14" s="21"/>
      <c r="BB14" s="21"/>
      <c r="BC14" s="21"/>
      <c r="BD14" s="21"/>
      <c r="BE14" s="22"/>
      <c r="BF14" s="23"/>
      <c r="BG14" s="23"/>
      <c r="BH14" s="23"/>
      <c r="BI14" s="23"/>
      <c r="BJ14" s="23"/>
      <c r="BK14" s="24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64"/>
    </row>
    <row r="15" spans="1:166" ht="15" customHeight="1">
      <c r="A15" s="158" t="s">
        <v>35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9"/>
      <c r="AP15" s="149"/>
      <c r="AQ15" s="150"/>
      <c r="AR15" s="150"/>
      <c r="AS15" s="150"/>
      <c r="AT15" s="150"/>
      <c r="AU15" s="151"/>
      <c r="AV15" s="154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1"/>
      <c r="BL15" s="127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33"/>
      <c r="CF15" s="127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33"/>
      <c r="CW15" s="127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33"/>
      <c r="DN15" s="127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33"/>
      <c r="EE15" s="127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33"/>
      <c r="ET15" s="127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9"/>
    </row>
    <row r="16" spans="1:166" ht="1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52"/>
      <c r="AQ16" s="141"/>
      <c r="AR16" s="141"/>
      <c r="AS16" s="141"/>
      <c r="AT16" s="141"/>
      <c r="AU16" s="153"/>
      <c r="AV16" s="155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53"/>
      <c r="BL16" s="130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4"/>
      <c r="CF16" s="130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4"/>
      <c r="CW16" s="130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4"/>
      <c r="DN16" s="130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4"/>
      <c r="EE16" s="130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4"/>
      <c r="ET16" s="130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2"/>
    </row>
    <row r="17" spans="1:166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2"/>
      <c r="BF17" s="23"/>
      <c r="BG17" s="23"/>
      <c r="BH17" s="23"/>
      <c r="BI17" s="23"/>
      <c r="BJ17" s="23"/>
      <c r="BK17" s="24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64"/>
    </row>
    <row r="18" spans="1:166" ht="15.75" customHeight="1">
      <c r="A18" s="19" t="s">
        <v>38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 t="s">
        <v>37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2"/>
      <c r="BF18" s="23"/>
      <c r="BG18" s="23"/>
      <c r="BH18" s="23"/>
      <c r="BI18" s="23"/>
      <c r="BJ18" s="23"/>
      <c r="BK18" s="24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 t="s">
        <v>39</v>
      </c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64"/>
    </row>
    <row r="19" spans="1:166" ht="15.75" customHeight="1">
      <c r="A19" s="19" t="s">
        <v>40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0" t="s">
        <v>41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2"/>
      <c r="BF19" s="23"/>
      <c r="BG19" s="23"/>
      <c r="BH19" s="23"/>
      <c r="BI19" s="23"/>
      <c r="BJ19" s="23"/>
      <c r="BK19" s="24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 t="s">
        <v>39</v>
      </c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 t="s">
        <v>39</v>
      </c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64"/>
    </row>
    <row r="20" spans="1:166" ht="15.75" customHeight="1">
      <c r="A20" s="19" t="s">
        <v>42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0" t="s">
        <v>43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2"/>
      <c r="BF20" s="23"/>
      <c r="BG20" s="23"/>
      <c r="BH20" s="23"/>
      <c r="BI20" s="23"/>
      <c r="BJ20" s="23"/>
      <c r="BK20" s="24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 t="s">
        <v>39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 t="s">
        <v>39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64"/>
    </row>
    <row r="21" spans="1:166" ht="22.5" customHeight="1">
      <c r="A21" s="28" t="s">
        <v>54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0" t="s">
        <v>44</v>
      </c>
      <c r="AQ21" s="21"/>
      <c r="AR21" s="21"/>
      <c r="AS21" s="21"/>
      <c r="AT21" s="21"/>
      <c r="AU21" s="21"/>
      <c r="AV21" s="21" t="s">
        <v>39</v>
      </c>
      <c r="AW21" s="21"/>
      <c r="AX21" s="21"/>
      <c r="AY21" s="21"/>
      <c r="AZ21" s="21"/>
      <c r="BA21" s="21"/>
      <c r="BB21" s="21"/>
      <c r="BC21" s="21"/>
      <c r="BD21" s="21"/>
      <c r="BE21" s="22"/>
      <c r="BF21" s="23"/>
      <c r="BG21" s="23"/>
      <c r="BH21" s="23"/>
      <c r="BI21" s="23"/>
      <c r="BJ21" s="23"/>
      <c r="BK21" s="24"/>
      <c r="BL21" s="25" t="s">
        <v>39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f>CF22</f>
        <v>18460117.719999995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>
        <f>EE22+EE31</f>
        <v>18460117.719999995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 t="s">
        <v>39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64"/>
    </row>
    <row r="22" spans="1:166" ht="33" customHeight="1">
      <c r="A22" s="163" t="s">
        <v>78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4"/>
      <c r="AP22" s="152" t="s">
        <v>50</v>
      </c>
      <c r="AQ22" s="141"/>
      <c r="AR22" s="141"/>
      <c r="AS22" s="141"/>
      <c r="AT22" s="141"/>
      <c r="AU22" s="153"/>
      <c r="AV22" s="155" t="s">
        <v>39</v>
      </c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53"/>
      <c r="BL22" s="130" t="s">
        <v>39</v>
      </c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4"/>
      <c r="CF22" s="130">
        <f>SUM(CF23:CV25)</f>
        <v>18460117.719999995</v>
      </c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4"/>
      <c r="CW22" s="130">
        <v>0</v>
      </c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4"/>
      <c r="DN22" s="130" t="s">
        <v>39</v>
      </c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4"/>
      <c r="EE22" s="130">
        <f>SUM(EE23:ES25)</f>
        <v>18460117.719999995</v>
      </c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4"/>
      <c r="ET22" s="130" t="s">
        <v>39</v>
      </c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2"/>
    </row>
    <row r="23" spans="1:166" ht="15" customHeight="1">
      <c r="A23" s="158" t="s">
        <v>35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9"/>
      <c r="AP23" s="149" t="s">
        <v>45</v>
      </c>
      <c r="AQ23" s="150"/>
      <c r="AR23" s="150"/>
      <c r="AS23" s="150"/>
      <c r="AT23" s="150"/>
      <c r="AU23" s="151"/>
      <c r="AV23" s="154" t="s">
        <v>39</v>
      </c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1"/>
      <c r="BL23" s="127" t="s">
        <v>39</v>
      </c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33"/>
      <c r="CF23" s="127">
        <f>-'стр.1'!EE19</f>
        <v>-300000</v>
      </c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33"/>
      <c r="CW23" s="127" t="s">
        <v>39</v>
      </c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33"/>
      <c r="DN23" s="127" t="s">
        <v>39</v>
      </c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33"/>
      <c r="EE23" s="127">
        <f>CF23</f>
        <v>-300000</v>
      </c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33"/>
      <c r="ET23" s="127" t="s">
        <v>39</v>
      </c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9"/>
    </row>
    <row r="24" spans="1:166" ht="22.5" customHeight="1">
      <c r="A24" s="163" t="s">
        <v>56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52"/>
      <c r="AQ24" s="141"/>
      <c r="AR24" s="141"/>
      <c r="AS24" s="141"/>
      <c r="AT24" s="141"/>
      <c r="AU24" s="153"/>
      <c r="AV24" s="155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53"/>
      <c r="BL24" s="130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4"/>
      <c r="CF24" s="130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4"/>
      <c r="CW24" s="130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4"/>
      <c r="DN24" s="130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4"/>
      <c r="EE24" s="130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4"/>
      <c r="ET24" s="130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2"/>
    </row>
    <row r="25" spans="1:166" ht="24" customHeight="1" thickBot="1">
      <c r="A25" s="160" t="s">
        <v>55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6"/>
      <c r="AP25" s="97" t="s">
        <v>46</v>
      </c>
      <c r="AQ25" s="98"/>
      <c r="AR25" s="98"/>
      <c r="AS25" s="98"/>
      <c r="AT25" s="98"/>
      <c r="AU25" s="98"/>
      <c r="AV25" s="98" t="s">
        <v>39</v>
      </c>
      <c r="AW25" s="98"/>
      <c r="AX25" s="98"/>
      <c r="AY25" s="98"/>
      <c r="AZ25" s="98"/>
      <c r="BA25" s="98"/>
      <c r="BB25" s="98"/>
      <c r="BC25" s="98"/>
      <c r="BD25" s="98"/>
      <c r="BE25" s="99"/>
      <c r="BF25" s="100"/>
      <c r="BG25" s="100"/>
      <c r="BH25" s="100"/>
      <c r="BI25" s="100"/>
      <c r="BJ25" s="100"/>
      <c r="BK25" s="101"/>
      <c r="BL25" s="135" t="s">
        <v>39</v>
      </c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>
        <f>'стр.2'!CH6</f>
        <v>18760117.719999995</v>
      </c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>
        <v>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 t="s">
        <v>39</v>
      </c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>
        <f>'стр.2'!DX6</f>
        <v>18760117.719999995</v>
      </c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 t="s">
        <v>39</v>
      </c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7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60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49" t="s">
        <v>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6"/>
      <c r="AP28" s="48" t="s">
        <v>17</v>
      </c>
      <c r="AQ28" s="49"/>
      <c r="AR28" s="49"/>
      <c r="AS28" s="49"/>
      <c r="AT28" s="49"/>
      <c r="AU28" s="56"/>
      <c r="AV28" s="48" t="s">
        <v>72</v>
      </c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56"/>
      <c r="BL28" s="48" t="s">
        <v>52</v>
      </c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56"/>
      <c r="CF28" s="58" t="s">
        <v>18</v>
      </c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60"/>
      <c r="ET28" s="48" t="s">
        <v>22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</row>
    <row r="29" spans="1:166" ht="33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7"/>
      <c r="AP29" s="50"/>
      <c r="AQ29" s="51"/>
      <c r="AR29" s="51"/>
      <c r="AS29" s="51"/>
      <c r="AT29" s="51"/>
      <c r="AU29" s="57"/>
      <c r="AV29" s="50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7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7"/>
      <c r="CF29" s="59" t="s">
        <v>82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60"/>
      <c r="CW29" s="58" t="s">
        <v>19</v>
      </c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60"/>
      <c r="DN29" s="58" t="s">
        <v>20</v>
      </c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60"/>
      <c r="EE29" s="58" t="s">
        <v>21</v>
      </c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60"/>
      <c r="ET29" s="50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</row>
    <row r="30" spans="1:166" ht="12" thickBot="1">
      <c r="A30" s="86">
        <v>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7"/>
      <c r="AP30" s="62">
        <v>2</v>
      </c>
      <c r="AQ30" s="63"/>
      <c r="AR30" s="63"/>
      <c r="AS30" s="63"/>
      <c r="AT30" s="63"/>
      <c r="AU30" s="66"/>
      <c r="AV30" s="62">
        <v>3</v>
      </c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6"/>
      <c r="BL30" s="62">
        <v>4</v>
      </c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6"/>
      <c r="CF30" s="62">
        <v>5</v>
      </c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6"/>
      <c r="CW30" s="62">
        <v>6</v>
      </c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6"/>
      <c r="DN30" s="62">
        <v>7</v>
      </c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6"/>
      <c r="EE30" s="62">
        <v>8</v>
      </c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6"/>
      <c r="ET30" s="62">
        <v>9</v>
      </c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</row>
    <row r="31" spans="1:166" ht="22.5" customHeight="1">
      <c r="A31" s="28" t="s">
        <v>79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39" t="s">
        <v>47</v>
      </c>
      <c r="AQ31" s="82"/>
      <c r="AR31" s="82"/>
      <c r="AS31" s="82"/>
      <c r="AT31" s="82"/>
      <c r="AU31" s="82"/>
      <c r="AV31" s="82" t="s">
        <v>39</v>
      </c>
      <c r="AW31" s="82"/>
      <c r="AX31" s="82"/>
      <c r="AY31" s="82"/>
      <c r="AZ31" s="82"/>
      <c r="BA31" s="82"/>
      <c r="BB31" s="82"/>
      <c r="BC31" s="82"/>
      <c r="BD31" s="82"/>
      <c r="BE31" s="83"/>
      <c r="BF31" s="84"/>
      <c r="BG31" s="84"/>
      <c r="BH31" s="84"/>
      <c r="BI31" s="84"/>
      <c r="BJ31" s="84"/>
      <c r="BK31" s="85"/>
      <c r="BL31" s="136" t="s">
        <v>39</v>
      </c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 t="s">
        <v>39</v>
      </c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 t="s">
        <v>39</v>
      </c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8"/>
    </row>
    <row r="32" spans="1:166" ht="11.25">
      <c r="A32" s="147" t="s">
        <v>16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8"/>
      <c r="AP32" s="149" t="s">
        <v>48</v>
      </c>
      <c r="AQ32" s="150"/>
      <c r="AR32" s="150"/>
      <c r="AS32" s="150"/>
      <c r="AT32" s="150"/>
      <c r="AU32" s="151"/>
      <c r="AV32" s="154" t="s">
        <v>39</v>
      </c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1"/>
      <c r="BL32" s="113" t="s">
        <v>39</v>
      </c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25"/>
      <c r="CF32" s="113" t="s">
        <v>39</v>
      </c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25"/>
      <c r="CW32" s="113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25"/>
      <c r="DN32" s="113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25"/>
      <c r="EE32" s="113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25"/>
      <c r="ET32" s="113" t="s">
        <v>39</v>
      </c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5"/>
    </row>
    <row r="33" spans="1:166" ht="22.5" customHeight="1">
      <c r="A33" s="156" t="s">
        <v>80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7"/>
      <c r="AP33" s="152"/>
      <c r="AQ33" s="141"/>
      <c r="AR33" s="141"/>
      <c r="AS33" s="141"/>
      <c r="AT33" s="141"/>
      <c r="AU33" s="153"/>
      <c r="AV33" s="155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53"/>
      <c r="BL33" s="116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126"/>
      <c r="CF33" s="116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126"/>
      <c r="CW33" s="116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126"/>
      <c r="DN33" s="116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126"/>
      <c r="EE33" s="116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126"/>
      <c r="ET33" s="116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117"/>
    </row>
    <row r="34" spans="1:166" ht="22.5" customHeight="1">
      <c r="A34" s="144" t="s">
        <v>81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6"/>
      <c r="AP34" s="166" t="s">
        <v>49</v>
      </c>
      <c r="AQ34" s="167"/>
      <c r="AR34" s="167"/>
      <c r="AS34" s="167"/>
      <c r="AT34" s="167"/>
      <c r="AU34" s="167"/>
      <c r="AV34" s="167" t="s">
        <v>39</v>
      </c>
      <c r="AW34" s="167"/>
      <c r="AX34" s="167"/>
      <c r="AY34" s="167"/>
      <c r="AZ34" s="167"/>
      <c r="BA34" s="167"/>
      <c r="BB34" s="167"/>
      <c r="BC34" s="167"/>
      <c r="BD34" s="167"/>
      <c r="BE34" s="154"/>
      <c r="BF34" s="150"/>
      <c r="BG34" s="150"/>
      <c r="BH34" s="150"/>
      <c r="BI34" s="150"/>
      <c r="BJ34" s="150"/>
      <c r="BK34" s="151"/>
      <c r="BL34" s="143" t="s">
        <v>39</v>
      </c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 t="s">
        <v>39</v>
      </c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 t="s">
        <v>39</v>
      </c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65"/>
    </row>
    <row r="35" spans="1:166" ht="1.5" customHeight="1" thickBo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20"/>
      <c r="AP35" s="121"/>
      <c r="AQ35" s="122"/>
      <c r="AR35" s="122"/>
      <c r="AS35" s="122"/>
      <c r="AT35" s="122"/>
      <c r="AU35" s="122"/>
      <c r="AV35" s="123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10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0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24"/>
      <c r="CW35" s="110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0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0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24"/>
      <c r="ET35" s="110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2"/>
    </row>
    <row r="39" spans="1:84" ht="11.25">
      <c r="A39" s="1" t="s">
        <v>7</v>
      </c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H39" s="69" t="s">
        <v>137</v>
      </c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CF39" s="1" t="s">
        <v>101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42" t="s">
        <v>9</v>
      </c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H40" s="142" t="s">
        <v>10</v>
      </c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CF40" s="1" t="s">
        <v>118</v>
      </c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</row>
    <row r="41" spans="107:149" ht="21.75" customHeight="1">
      <c r="DC41" s="142" t="s">
        <v>9</v>
      </c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3"/>
      <c r="DR41" s="3"/>
      <c r="DS41" s="142" t="s">
        <v>10</v>
      </c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</row>
    <row r="42" spans="1:60" ht="11.25">
      <c r="A42" s="1" t="s">
        <v>8</v>
      </c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H42" s="69" t="s">
        <v>111</v>
      </c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</row>
    <row r="43" spans="18:166" ht="11.25">
      <c r="R43" s="142" t="s">
        <v>9</v>
      </c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3"/>
      <c r="AG43" s="3"/>
      <c r="AH43" s="142" t="s">
        <v>10</v>
      </c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70" t="s">
        <v>11</v>
      </c>
      <c r="B45" s="70"/>
      <c r="C45" s="141" t="s">
        <v>135</v>
      </c>
      <c r="D45" s="141"/>
      <c r="E45" s="141"/>
      <c r="F45" s="1" t="s">
        <v>11</v>
      </c>
      <c r="I45" s="69" t="s">
        <v>136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70">
        <v>20</v>
      </c>
      <c r="Z45" s="70"/>
      <c r="AA45" s="70"/>
      <c r="AB45" s="70"/>
      <c r="AC45" s="71" t="s">
        <v>119</v>
      </c>
      <c r="AD45" s="71"/>
      <c r="AE45" s="71"/>
      <c r="AF45" s="1" t="s">
        <v>64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CF23:CV24"/>
    <mergeCell ref="EE34:ES34"/>
    <mergeCell ref="AP22:AU22"/>
    <mergeCell ref="AV22:BK22"/>
    <mergeCell ref="BL22:CE22"/>
    <mergeCell ref="CF25:CV25"/>
    <mergeCell ref="CW25:DM25"/>
    <mergeCell ref="DN31:ED31"/>
    <mergeCell ref="CW30:DM30"/>
    <mergeCell ref="DN22:ED22"/>
    <mergeCell ref="EE22:ES22"/>
    <mergeCell ref="ET22:FJ22"/>
    <mergeCell ref="CF22:CV22"/>
    <mergeCell ref="A22:AO22"/>
    <mergeCell ref="ET3:FJ4"/>
    <mergeCell ref="CF4:CV4"/>
    <mergeCell ref="CW4:DM4"/>
    <mergeCell ref="DN4:ED4"/>
    <mergeCell ref="AP3:AU4"/>
    <mergeCell ref="AV3:BK4"/>
    <mergeCell ref="BL3:CE4"/>
    <mergeCell ref="CW5:DM5"/>
    <mergeCell ref="DN5:ED5"/>
    <mergeCell ref="EE5:ES5"/>
    <mergeCell ref="A3:AO4"/>
    <mergeCell ref="ET5:FJ5"/>
    <mergeCell ref="A6:AO6"/>
    <mergeCell ref="AP6:AU6"/>
    <mergeCell ref="AV6:BK6"/>
    <mergeCell ref="BL6:CE6"/>
    <mergeCell ref="CF6:CV6"/>
    <mergeCell ref="CW6:DM6"/>
    <mergeCell ref="EE6:ES6"/>
    <mergeCell ref="DN6:ED6"/>
    <mergeCell ref="A5:AO5"/>
    <mergeCell ref="ET6:FJ6"/>
    <mergeCell ref="EE7:ES8"/>
    <mergeCell ref="A7:AO7"/>
    <mergeCell ref="BL5:CE5"/>
    <mergeCell ref="CF5:CV5"/>
    <mergeCell ref="AV7:BK8"/>
    <mergeCell ref="EE9:ES10"/>
    <mergeCell ref="ET9:FJ10"/>
    <mergeCell ref="CF3:ES3"/>
    <mergeCell ref="A25:AO25"/>
    <mergeCell ref="AP25:AU25"/>
    <mergeCell ref="AV25:BK25"/>
    <mergeCell ref="BL25:CE25"/>
    <mergeCell ref="EE4:ES4"/>
    <mergeCell ref="AP5:AU5"/>
    <mergeCell ref="AV5:BK5"/>
    <mergeCell ref="DN9:ED10"/>
    <mergeCell ref="A9:AO9"/>
    <mergeCell ref="AP9:AU10"/>
    <mergeCell ref="AV9:BK10"/>
    <mergeCell ref="A8:AO8"/>
    <mergeCell ref="BL9:CE10"/>
    <mergeCell ref="CF9:CV10"/>
    <mergeCell ref="CW9:DM10"/>
    <mergeCell ref="BL7:CE8"/>
    <mergeCell ref="AP7:AU8"/>
    <mergeCell ref="A21:AO21"/>
    <mergeCell ref="AP21:AU21"/>
    <mergeCell ref="AV21:BK21"/>
    <mergeCell ref="AP20:AU20"/>
    <mergeCell ref="AV20:BK20"/>
    <mergeCell ref="AV14:BK14"/>
    <mergeCell ref="AV15:BK16"/>
    <mergeCell ref="AP18:AU18"/>
    <mergeCell ref="AV18:BK18"/>
    <mergeCell ref="A13:AO13"/>
    <mergeCell ref="AP13:AU13"/>
    <mergeCell ref="AV13:BK13"/>
    <mergeCell ref="A20:AO20"/>
    <mergeCell ref="A10:AO10"/>
    <mergeCell ref="A11:AO11"/>
    <mergeCell ref="AP11:AU11"/>
    <mergeCell ref="AP14:AU14"/>
    <mergeCell ref="A15:AO15"/>
    <mergeCell ref="AP15:AU16"/>
    <mergeCell ref="BL13:CE13"/>
    <mergeCell ref="DN11:ED11"/>
    <mergeCell ref="BL11:CE11"/>
    <mergeCell ref="ET14:FJ14"/>
    <mergeCell ref="ET11:FJ11"/>
    <mergeCell ref="CF13:CV13"/>
    <mergeCell ref="CW13:DM13"/>
    <mergeCell ref="DN13:ED13"/>
    <mergeCell ref="EE13:ES13"/>
    <mergeCell ref="ET13:FJ13"/>
    <mergeCell ref="EE11:ES11"/>
    <mergeCell ref="CF11:CV11"/>
    <mergeCell ref="DN14:ED14"/>
    <mergeCell ref="EE14:ES14"/>
    <mergeCell ref="DN12:ED12"/>
    <mergeCell ref="EE12:ES12"/>
    <mergeCell ref="ET12:FJ12"/>
    <mergeCell ref="ET21:FJ21"/>
    <mergeCell ref="ET19:FJ19"/>
    <mergeCell ref="ET20:FJ20"/>
    <mergeCell ref="ET18:FJ18"/>
    <mergeCell ref="DN15:ED16"/>
    <mergeCell ref="EE15:ES16"/>
    <mergeCell ref="ET15:FJ16"/>
    <mergeCell ref="DN17:ED17"/>
    <mergeCell ref="ET17:FJ17"/>
    <mergeCell ref="BL15:CE16"/>
    <mergeCell ref="CF15:CV16"/>
    <mergeCell ref="CW15:DM16"/>
    <mergeCell ref="CW17:DM17"/>
    <mergeCell ref="CW18:DM18"/>
    <mergeCell ref="EE19:ES19"/>
    <mergeCell ref="EE17:ES17"/>
    <mergeCell ref="BL18:CE18"/>
    <mergeCell ref="DN18:ED18"/>
    <mergeCell ref="EE18:ES18"/>
    <mergeCell ref="EE21:ES21"/>
    <mergeCell ref="CW22:DM22"/>
    <mergeCell ref="CF20:CV20"/>
    <mergeCell ref="DN19:ED19"/>
    <mergeCell ref="CF19:CV19"/>
    <mergeCell ref="CF18:CV18"/>
    <mergeCell ref="DN21:ED21"/>
    <mergeCell ref="CW20:DM20"/>
    <mergeCell ref="DN20:ED20"/>
    <mergeCell ref="EE20:ES20"/>
    <mergeCell ref="A34:AO34"/>
    <mergeCell ref="A32:AO32"/>
    <mergeCell ref="AP32:AU33"/>
    <mergeCell ref="AV32:BK33"/>
    <mergeCell ref="A33:AO33"/>
    <mergeCell ref="DN32:ED33"/>
    <mergeCell ref="BL32:CE33"/>
    <mergeCell ref="CW32:DM33"/>
    <mergeCell ref="AP30:AU30"/>
    <mergeCell ref="AV30:BK30"/>
    <mergeCell ref="CW19:DM19"/>
    <mergeCell ref="BL20:CE20"/>
    <mergeCell ref="BL21:CE21"/>
    <mergeCell ref="CW21:DM21"/>
    <mergeCell ref="BL28:CE29"/>
    <mergeCell ref="BL19:CE19"/>
    <mergeCell ref="CF21:CV21"/>
    <mergeCell ref="CW23:DM24"/>
    <mergeCell ref="DN35:ED35"/>
    <mergeCell ref="CF34:CV34"/>
    <mergeCell ref="CW34:DM34"/>
    <mergeCell ref="DN34:ED34"/>
    <mergeCell ref="BL31:CE31"/>
    <mergeCell ref="CF31:CV31"/>
    <mergeCell ref="CW31:DM31"/>
    <mergeCell ref="AC45:AE45"/>
    <mergeCell ref="R42:AE42"/>
    <mergeCell ref="AH42:BH42"/>
    <mergeCell ref="DC41:DP41"/>
    <mergeCell ref="R43:AE43"/>
    <mergeCell ref="AH43:BH43"/>
    <mergeCell ref="DS41:ES41"/>
    <mergeCell ref="N39:AE39"/>
    <mergeCell ref="AH39:BH39"/>
    <mergeCell ref="N40:AE40"/>
    <mergeCell ref="AH40:BH40"/>
    <mergeCell ref="DC40:DP40"/>
    <mergeCell ref="A45:B45"/>
    <mergeCell ref="C45:E45"/>
    <mergeCell ref="I45:X45"/>
    <mergeCell ref="Y45:AB45"/>
    <mergeCell ref="A14:AO14"/>
    <mergeCell ref="DS40:ES40"/>
    <mergeCell ref="BL17:CE17"/>
    <mergeCell ref="CF14:CV14"/>
    <mergeCell ref="CW14:DM14"/>
    <mergeCell ref="BL14:CE14"/>
    <mergeCell ref="EE35:ES35"/>
    <mergeCell ref="EE32:ES33"/>
    <mergeCell ref="A19:AO19"/>
    <mergeCell ref="AP19:AU19"/>
    <mergeCell ref="AV19:BK19"/>
    <mergeCell ref="A16:AO16"/>
    <mergeCell ref="A17:AO17"/>
    <mergeCell ref="AP17:AU17"/>
    <mergeCell ref="AV17:BK17"/>
    <mergeCell ref="A18:AO18"/>
    <mergeCell ref="AV11:BK11"/>
    <mergeCell ref="DN7:ED8"/>
    <mergeCell ref="A31:AO31"/>
    <mergeCell ref="AP31:AU31"/>
    <mergeCell ref="AV31:BK31"/>
    <mergeCell ref="AP28:AU29"/>
    <mergeCell ref="AV28:BK29"/>
    <mergeCell ref="CF29:CV29"/>
    <mergeCell ref="CW29:DM29"/>
    <mergeCell ref="CF17:CV17"/>
    <mergeCell ref="ET7:FJ8"/>
    <mergeCell ref="A12:AO12"/>
    <mergeCell ref="AP12:AU12"/>
    <mergeCell ref="AV12:BK12"/>
    <mergeCell ref="BL12:CE12"/>
    <mergeCell ref="CF12:CV12"/>
    <mergeCell ref="CW12:DM12"/>
    <mergeCell ref="CF7:CV8"/>
    <mergeCell ref="CW7:DM8"/>
    <mergeCell ref="CW11:DM11"/>
    <mergeCell ref="A30:AO30"/>
    <mergeCell ref="A28:AO29"/>
    <mergeCell ref="BL30:CE30"/>
    <mergeCell ref="EE31:ES31"/>
    <mergeCell ref="ET25:FJ25"/>
    <mergeCell ref="CF28:ES28"/>
    <mergeCell ref="DN30:ED30"/>
    <mergeCell ref="DN25:ED25"/>
    <mergeCell ref="ET31:FJ31"/>
    <mergeCell ref="CF30:CV30"/>
    <mergeCell ref="ET30:FJ30"/>
    <mergeCell ref="ET23:FJ24"/>
    <mergeCell ref="EE23:ES24"/>
    <mergeCell ref="EE30:ES30"/>
    <mergeCell ref="DN29:ED29"/>
    <mergeCell ref="EE29:ES29"/>
    <mergeCell ref="ET28:FJ29"/>
    <mergeCell ref="EE25:ES25"/>
    <mergeCell ref="DN23:ED24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Людмила Выдрина</cp:lastModifiedBy>
  <cp:lastPrinted>2014-10-07T10:24:54Z</cp:lastPrinted>
  <dcterms:created xsi:type="dcterms:W3CDTF">2005-02-01T12:32:18Z</dcterms:created>
  <dcterms:modified xsi:type="dcterms:W3CDTF">2015-04-14T13:07:05Z</dcterms:modified>
  <cp:category/>
  <cp:version/>
  <cp:contentType/>
  <cp:contentStatus/>
</cp:coreProperties>
</file>